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БЮДЖЕТА'!$A$12:$E$225</definedName>
    <definedName name="_xlnm.Print_Titles" localSheetId="0">'БЕЗ УЧЕТА СЧЕТОВ БЮДЖЕТА'!$12:$12</definedName>
    <definedName name="_xlnm.Print_Area" localSheetId="0">'БЕЗ УЧЕТА СЧЕТОВ БЮДЖЕТА'!$A$1:$G$225</definedName>
  </definedNames>
  <calcPr calcId="145621"/>
</workbook>
</file>

<file path=xl/calcChain.xml><?xml version="1.0" encoding="utf-8"?>
<calcChain xmlns="http://schemas.openxmlformats.org/spreadsheetml/2006/main">
  <c r="G197" i="1" l="1"/>
  <c r="F197" i="1"/>
  <c r="E197" i="1"/>
  <c r="F99" i="1" l="1"/>
  <c r="F98" i="1" s="1"/>
  <c r="G99" i="1"/>
  <c r="G98" i="1" s="1"/>
  <c r="E98" i="1"/>
  <c r="E99" i="1"/>
  <c r="G104" i="1"/>
  <c r="F104" i="1"/>
  <c r="E104" i="1"/>
  <c r="E61" i="1"/>
  <c r="E59" i="1"/>
  <c r="E58" i="1" s="1"/>
  <c r="G61" i="1"/>
  <c r="F61" i="1"/>
  <c r="E133" i="1" l="1"/>
  <c r="G203" i="1" l="1"/>
  <c r="F203" i="1"/>
  <c r="E203" i="1"/>
  <c r="E201" i="1"/>
  <c r="G201" i="1"/>
  <c r="F201" i="1"/>
  <c r="F133" i="1"/>
  <c r="G133" i="1"/>
  <c r="F83" i="1" l="1"/>
  <c r="G83" i="1"/>
  <c r="E83" i="1"/>
  <c r="F158" i="1" l="1"/>
  <c r="G158" i="1"/>
  <c r="E158" i="1"/>
  <c r="F148" i="1"/>
  <c r="G148" i="1"/>
  <c r="E148" i="1"/>
  <c r="F59" i="1" l="1"/>
  <c r="F58" i="1" s="1"/>
  <c r="G59" i="1"/>
  <c r="G58" i="1" s="1"/>
  <c r="F143" i="1" l="1"/>
  <c r="G143" i="1"/>
  <c r="E143" i="1"/>
  <c r="G219" i="1" l="1"/>
  <c r="F219" i="1"/>
  <c r="E219" i="1"/>
  <c r="G172" i="1"/>
  <c r="F172" i="1"/>
  <c r="E172" i="1"/>
  <c r="F180" i="1"/>
  <c r="G180" i="1"/>
  <c r="E180" i="1"/>
  <c r="E147" i="1"/>
  <c r="F127" i="1"/>
  <c r="G127" i="1"/>
  <c r="E127" i="1"/>
  <c r="F125" i="1"/>
  <c r="F124" i="1" s="1"/>
  <c r="F123" i="1" s="1"/>
  <c r="G125" i="1"/>
  <c r="E125" i="1"/>
  <c r="E124" i="1" s="1"/>
  <c r="E123" i="1" s="1"/>
  <c r="F80" i="1"/>
  <c r="F79" i="1" s="1"/>
  <c r="G80" i="1"/>
  <c r="G79" i="1" s="1"/>
  <c r="E80" i="1"/>
  <c r="E79" i="1" s="1"/>
  <c r="F147" i="1"/>
  <c r="G147" i="1"/>
  <c r="G132" i="1"/>
  <c r="E132" i="1"/>
  <c r="F111" i="1"/>
  <c r="G111" i="1"/>
  <c r="E111" i="1"/>
  <c r="F82" i="1"/>
  <c r="F108" i="1"/>
  <c r="G108" i="1"/>
  <c r="E108" i="1"/>
  <c r="F213" i="1"/>
  <c r="G213" i="1"/>
  <c r="E213" i="1"/>
  <c r="F70" i="1"/>
  <c r="F69" i="1" s="1"/>
  <c r="G70" i="1"/>
  <c r="E70" i="1"/>
  <c r="E69" i="1" s="1"/>
  <c r="F165" i="1"/>
  <c r="F164" i="1" s="1"/>
  <c r="G165" i="1"/>
  <c r="G164" i="1" s="1"/>
  <c r="E165" i="1"/>
  <c r="E164" i="1" s="1"/>
  <c r="F132" i="1"/>
  <c r="F94" i="1"/>
  <c r="G94" i="1"/>
  <c r="G93" i="1" s="1"/>
  <c r="E94" i="1"/>
  <c r="G96" i="1"/>
  <c r="F96" i="1"/>
  <c r="E96" i="1"/>
  <c r="G82" i="1"/>
  <c r="G53" i="1"/>
  <c r="G52" i="1" s="1"/>
  <c r="F53" i="1"/>
  <c r="F52" i="1" s="1"/>
  <c r="E53" i="1"/>
  <c r="E52" i="1" s="1"/>
  <c r="F18" i="1"/>
  <c r="F17" i="1" s="1"/>
  <c r="F185" i="1"/>
  <c r="G185" i="1"/>
  <c r="E185" i="1"/>
  <c r="F130" i="1"/>
  <c r="F129" i="1" s="1"/>
  <c r="G130" i="1"/>
  <c r="G129" i="1" s="1"/>
  <c r="E130" i="1"/>
  <c r="E129" i="1" s="1"/>
  <c r="F46" i="1"/>
  <c r="G46" i="1"/>
  <c r="E46" i="1"/>
  <c r="F42" i="1"/>
  <c r="G42" i="1"/>
  <c r="E42" i="1"/>
  <c r="G18" i="1"/>
  <c r="G17" i="1" s="1"/>
  <c r="E18" i="1"/>
  <c r="E17" i="1" s="1"/>
  <c r="G223" i="1"/>
  <c r="G222" i="1" s="1"/>
  <c r="F223" i="1"/>
  <c r="F222" i="1" s="1"/>
  <c r="G217" i="1"/>
  <c r="F217" i="1"/>
  <c r="G215" i="1"/>
  <c r="F215" i="1"/>
  <c r="G211" i="1"/>
  <c r="F211" i="1"/>
  <c r="G208" i="1"/>
  <c r="F208" i="1"/>
  <c r="G205" i="1"/>
  <c r="F205" i="1"/>
  <c r="G199" i="1"/>
  <c r="F199" i="1"/>
  <c r="G195" i="1"/>
  <c r="F195" i="1"/>
  <c r="G178" i="1"/>
  <c r="F178" i="1"/>
  <c r="G176" i="1"/>
  <c r="F176" i="1"/>
  <c r="G162" i="1"/>
  <c r="G161" i="1" s="1"/>
  <c r="F162" i="1"/>
  <c r="F161" i="1" s="1"/>
  <c r="G157" i="1"/>
  <c r="F157" i="1"/>
  <c r="G155" i="1"/>
  <c r="G154" i="1" s="1"/>
  <c r="F155" i="1"/>
  <c r="F154" i="1" s="1"/>
  <c r="G142" i="1"/>
  <c r="F142" i="1"/>
  <c r="G121" i="1"/>
  <c r="F121" i="1"/>
  <c r="G91" i="1"/>
  <c r="G90" i="1" s="1"/>
  <c r="F91" i="1"/>
  <c r="F90" i="1" s="1"/>
  <c r="G88" i="1"/>
  <c r="G87" i="1" s="1"/>
  <c r="F88" i="1"/>
  <c r="F87" i="1" s="1"/>
  <c r="G77" i="1"/>
  <c r="G76" i="1" s="1"/>
  <c r="F77" i="1"/>
  <c r="F76" i="1" s="1"/>
  <c r="G74" i="1"/>
  <c r="G73" i="1" s="1"/>
  <c r="F74" i="1"/>
  <c r="F73" i="1" s="1"/>
  <c r="G69" i="1"/>
  <c r="G67" i="1"/>
  <c r="F67" i="1"/>
  <c r="G64" i="1"/>
  <c r="F64" i="1"/>
  <c r="G56" i="1"/>
  <c r="G55" i="1" s="1"/>
  <c r="F56" i="1"/>
  <c r="F55" i="1" s="1"/>
  <c r="G49" i="1"/>
  <c r="F49" i="1"/>
  <c r="G30" i="1"/>
  <c r="F30" i="1"/>
  <c r="G25" i="1"/>
  <c r="F25" i="1"/>
  <c r="G15" i="1"/>
  <c r="G14" i="1" s="1"/>
  <c r="F15" i="1"/>
  <c r="F14" i="1" s="1"/>
  <c r="E142" i="1"/>
  <c r="E64" i="1"/>
  <c r="E67" i="1"/>
  <c r="E30" i="1"/>
  <c r="E25" i="1"/>
  <c r="E223" i="1"/>
  <c r="E222" i="1" s="1"/>
  <c r="E217" i="1"/>
  <c r="E215" i="1"/>
  <c r="E211" i="1"/>
  <c r="E208" i="1"/>
  <c r="E170" i="1" s="1"/>
  <c r="E205" i="1"/>
  <c r="E199" i="1"/>
  <c r="E195" i="1"/>
  <c r="E178" i="1"/>
  <c r="E176" i="1"/>
  <c r="E162" i="1"/>
  <c r="E161" i="1" s="1"/>
  <c r="E157" i="1"/>
  <c r="E155" i="1"/>
  <c r="E154" i="1" s="1"/>
  <c r="E121" i="1"/>
  <c r="E91" i="1"/>
  <c r="E90" i="1" s="1"/>
  <c r="E88" i="1"/>
  <c r="E87" i="1" s="1"/>
  <c r="E82" i="1"/>
  <c r="E77" i="1"/>
  <c r="E76" i="1" s="1"/>
  <c r="E74" i="1"/>
  <c r="E73" i="1" s="1"/>
  <c r="E56" i="1"/>
  <c r="E55" i="1" s="1"/>
  <c r="E49" i="1"/>
  <c r="E15" i="1"/>
  <c r="E14" i="1" s="1"/>
  <c r="G63" i="1"/>
  <c r="F63" i="1"/>
  <c r="G124" i="1"/>
  <c r="G123" i="1" s="1"/>
  <c r="G170" i="1" l="1"/>
  <c r="G169" i="1" s="1"/>
  <c r="F170" i="1"/>
  <c r="E93" i="1"/>
  <c r="E169" i="1"/>
  <c r="E63" i="1"/>
  <c r="F107" i="1"/>
  <c r="F106" i="1" s="1"/>
  <c r="G107" i="1"/>
  <c r="G106" i="1" s="1"/>
  <c r="F24" i="1"/>
  <c r="F23" i="1" s="1"/>
  <c r="F93" i="1"/>
  <c r="F169" i="1"/>
  <c r="E107" i="1"/>
  <c r="E106" i="1" s="1"/>
  <c r="G24" i="1"/>
  <c r="G23" i="1" s="1"/>
  <c r="G13" i="1" s="1"/>
  <c r="G225" i="1" s="1"/>
  <c r="G229" i="1" s="1"/>
  <c r="E24" i="1"/>
  <c r="E23" i="1" s="1"/>
  <c r="F13" i="1" l="1"/>
  <c r="F225" i="1" s="1"/>
  <c r="F229" i="1" s="1"/>
  <c r="E13" i="1"/>
  <c r="E225" i="1" s="1"/>
  <c r="E229" i="1" s="1"/>
</calcChain>
</file>

<file path=xl/sharedStrings.xml><?xml version="1.0" encoding="utf-8"?>
<sst xmlns="http://schemas.openxmlformats.org/spreadsheetml/2006/main" count="448" uniqueCount="335">
  <si>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</si>
  <si>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</si>
  <si>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</si>
  <si>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</si>
  <si>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</si>
  <si>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</si>
  <si>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</si>
  <si>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</si>
  <si>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</si>
  <si>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</si>
  <si>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</si>
  <si>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</si>
  <si>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</si>
  <si>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</si>
  <si>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</si>
  <si>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</si>
  <si>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</si>
  <si>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</si>
  <si>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</si>
  <si>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</si>
  <si>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</si>
  <si>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</si>
  <si>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</si>
  <si>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</si>
  <si>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</si>
  <si>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</si>
  <si>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</si>
  <si>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</si>
  <si>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</si>
  <si>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</si>
  <si>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</si>
  <si>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</si>
  <si>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</si>
  <si>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</si>
  <si>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</si>
  <si>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</si>
  <si>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</si>
  <si>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</si>
  <si>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</si>
  <si>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</si>
  <si>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</si>
  <si>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</si>
  <si>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</si>
  <si>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</si>
  <si>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</si>
  <si>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</si>
  <si>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</si>
  <si>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</si>
  <si>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</si>
  <si>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</si>
  <si>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</si>
  <si>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</si>
  <si>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</si>
  <si>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</si>
  <si>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</si>
  <si>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</si>
  <si>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</si>
  <si>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</si>
  <si>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</si>
  <si>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</si>
  <si>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</si>
  <si>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</si>
  <si>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</si>
  <si>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</si>
  <si>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</si>
  <si>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</si>
  <si>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</si>
  <si>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</si>
  <si>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</si>
  <si>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</si>
  <si>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</si>
  <si>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</si>
  <si>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</si>
  <si>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</si>
  <si>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</si>
  <si>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</si>
  <si>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Мероприятия районных казенных муниципальных учреждений  по содержанию жилищно-коммунального хозяйства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</si>
  <si>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</si>
  <si>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</si>
  <si>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</si>
  <si>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</si>
  <si>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</si>
  <si>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</si>
  <si>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</si>
  <si>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</si>
  <si>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</si>
  <si>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</si>
  <si>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</si>
  <si>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</si>
  <si>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</si>
  <si>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</si>
  <si>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</si>
  <si>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</si>
  <si>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</si>
  <si>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</si>
  <si>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</si>
  <si>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</si>
  <si>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</si>
  <si>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</si>
  <si>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</si>
  <si>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</si>
  <si>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</si>
  <si>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</si>
  <si>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</si>
  <si>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</si>
  <si>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</si>
  <si>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</si>
  <si>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</si>
  <si>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</si>
  <si>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</si>
  <si>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</si>
  <si>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</si>
  <si>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</si>
  <si>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</si>
  <si>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</si>
  <si>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</si>
  <si>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</si>
  <si>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</si>
  <si>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</si>
  <si>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</si>
  <si>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</si>
  <si>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</si>
  <si>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</si>
  <si>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</si>
  <si>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</si>
  <si>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</si>
  <si>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</si>
  <si>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</si>
  <si>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</si>
  <si>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</si>
  <si>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</si>
  <si>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</si>
  <si>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</si>
  <si>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</si>
  <si>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</si>
  <si>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</si>
  <si>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</si>
  <si>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</si>
  <si>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</si>
  <si>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</si>
  <si>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</si>
  <si>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</si>
  <si>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</si>
  <si>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</si>
  <si>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</si>
  <si>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</si>
  <si>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</si>
  <si>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</si>
  <si>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</si>
  <si>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</si>
  <si>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</si>
  <si>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</si>
  <si>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</si>
  <si>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</si>
  <si>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</si>
  <si>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</si>
  <si>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</si>
  <si>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</si>
  <si>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</si>
  <si>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</si>
  <si>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</si>
  <si>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</si>
  <si>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</si>
  <si>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0600011620</t>
  </si>
  <si>
    <t>0700011620</t>
  </si>
  <si>
    <t>1100011630</t>
  </si>
  <si>
    <t>1500011610</t>
  </si>
  <si>
    <t>1630011610</t>
  </si>
  <si>
    <t>1900011620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</si>
  <si>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</si>
  <si>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</si>
  <si>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</si>
  <si>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</si>
  <si>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</si>
  <si>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</si>
  <si>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</si>
  <si>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</si>
  <si>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</si>
  <si>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</si>
  <si>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</si>
  <si>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</si>
  <si>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</si>
  <si>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</si>
  <si>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</si>
  <si>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</si>
  <si>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</si>
  <si>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</si>
  <si>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</si>
  <si>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</si>
  <si>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</si>
  <si>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</si>
  <si>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</si>
  <si>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</si>
  <si>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</si>
  <si>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</si>
  <si>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</si>
  <si>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</si>
  <si>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</si>
  <si>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</si>
  <si>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</si>
  <si>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</si>
  <si>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</si>
  <si>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</si>
  <si>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</si>
  <si>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</si>
  <si>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</si>
  <si>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</si>
  <si>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</si>
  <si>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</si>
  <si>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</si>
  <si>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</si>
  <si>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</si>
  <si>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</si>
  <si>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</si>
  <si>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</si>
  <si>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</si>
  <si>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</si>
  <si>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</si>
  <si>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</si>
  <si>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</si>
  <si>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</si>
  <si>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</si>
  <si>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</si>
  <si>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</si>
  <si>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</si>
  <si>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</si>
  <si>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</si>
  <si>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</si>
  <si>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</si>
  <si>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</si>
  <si>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</si>
  <si>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</si>
  <si>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</si>
  <si>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</si>
  <si>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</si>
  <si>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</si>
  <si>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</si>
  <si>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</si>
  <si>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</si>
  <si>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</si>
  <si>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</si>
  <si>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Мероприятия администрации Михайловского муниципального района по  профилактике правонарушений </t>
  </si>
  <si>
    <t>0700011610</t>
  </si>
  <si>
    <t xml:space="preserve">Мероприятия районных казенных муниципальных учреждений по содействию развитию малого и среднего предпринимательства на территории ММР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</si>
  <si>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</si>
  <si>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</si>
  <si>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</si>
  <si>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</si>
  <si>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</si>
  <si>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</si>
  <si>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</si>
  <si>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</si>
  <si>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</si>
  <si>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</si>
  <si>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</si>
  <si>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</si>
  <si>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</si>
  <si>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</si>
  <si>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0310021691</t>
  </si>
  <si>
    <t>Мероприятия учреждений по развитию общего образования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</si>
  <si>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</si>
  <si>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</si>
  <si>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</si>
  <si>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</si>
  <si>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</si>
  <si>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16200L4670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</si>
  <si>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</si>
  <si>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</si>
  <si>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</si>
  <si>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</si>
  <si>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1900092270</t>
  </si>
  <si>
    <t>19000S2270</t>
  </si>
  <si>
    <t>тыс.руб.</t>
  </si>
  <si>
    <t xml:space="preserve">Приложение 9 к решению </t>
  </si>
  <si>
    <t>районного бюджета на 2023 год и плановый период 2024 и 2025 годы по финансовому обеспечению муниципальных программ Михайловского муниципального района и непрограммным направлениям деятельности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</si>
  <si>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</si>
  <si>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</si>
  <si>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</si>
  <si>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</si>
  <si>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</si>
  <si>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</si>
  <si>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</si>
  <si>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</si>
  <si>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</si>
  <si>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</si>
  <si>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</si>
  <si>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</si>
  <si>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</si>
  <si>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</si>
  <si>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2100092020</t>
  </si>
  <si>
    <t>21000S2020</t>
  </si>
  <si>
    <t>2100092340</t>
  </si>
  <si>
    <t>21000S2340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</si>
  <si>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</si>
  <si>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</si>
  <si>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</si>
  <si>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</si>
  <si>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</si>
  <si>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№ 286 от 21.12.2022 г.</t>
  </si>
  <si>
    <t xml:space="preserve">Приложение 5 к решению 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</si>
  <si>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</si>
  <si>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</si>
  <si>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03100S2360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</si>
  <si>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</si>
  <si>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0500010610</t>
  </si>
  <si>
    <t>0500010630</t>
  </si>
  <si>
    <t>Мероприятия районных бюджетных муниципальных учреждений по созданию доступной среды для инвалид</t>
  </si>
  <si>
    <t>Мероприятия районных казенных муниципальных учреждений по развитию физической культуры и спорта ММР</t>
  </si>
  <si>
    <t>1500011630</t>
  </si>
  <si>
    <t>2000092640</t>
  </si>
  <si>
    <t>20000S2640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</si>
  <si>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</si>
  <si>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</si>
  <si>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Предоставление субсидий бюджетным, автономным учреждениям и иным некоммерческим организациям</t>
  </si>
  <si>
    <t>031EВ51790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</si>
  <si>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</si>
  <si>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</si>
  <si>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</si>
  <si>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</si>
  <si>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</si>
  <si>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</si>
  <si>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</si>
  <si>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</si>
  <si>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</si>
  <si>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</si>
  <si>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Расходы на обеспечение мероприятий по модернизации систем коммунальной инфраструктуры за счет средств краевого бюджета</t>
  </si>
  <si>
    <t>1900009605</t>
  </si>
  <si>
    <t>Другие вопросы в области национальной экономики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</si>
  <si>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</si>
  <si>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9999923800</t>
  </si>
  <si>
    <t>Коммунальное хозяйство</t>
  </si>
  <si>
    <t>Расходы на обеспечение мероприятий по модернизации систем коммунальной инфраструктуры за счет средств местного бюджета</t>
  </si>
  <si>
    <t>19000S9605</t>
  </si>
  <si>
    <t>Водное хозяйство</t>
  </si>
  <si>
    <t>№ 372 от 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</si>
</sst>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00_р_._-;\-* #,##0.00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72" fontId="2" fillId="0" borderId="0" xfId="5" applyNumberFormat="1" applyFont="1"/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showGridLines="0" tabSelected="1" view="pageBreakPreview" zoomScale="112" zoomScaleNormal="100" zoomScaleSheetLayoutView="112" workbookViewId="0">
      <selection activeCell="A2" sqref="A2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16384" width="9.140625" style="2"/>
  </cols>
  <sheetData>
    <row r="1" spans="1:7" ht="15.75" x14ac:dyDescent="0.25">
      <c r="E1" s="107" t="s">
        <v>299</v>
      </c>
      <c r="F1" s="107"/>
      <c r="G1" s="107"/>
    </row>
    <row r="2" spans="1:7" ht="15.75" x14ac:dyDescent="0.25">
      <c r="E2" s="108" t="s">
        <v>53</v>
      </c>
      <c r="F2" s="108"/>
      <c r="G2" s="108"/>
    </row>
    <row r="3" spans="1:7" ht="15.75" x14ac:dyDescent="0.25">
      <c r="E3" s="104" t="s">
        <v>334</v>
      </c>
      <c r="F3" s="104"/>
      <c r="G3" s="104"/>
    </row>
    <row r="5" spans="1:7" ht="15.75" x14ac:dyDescent="0.25">
      <c r="B5" s="89"/>
      <c r="C5" s="89"/>
      <c r="D5" s="89"/>
      <c r="E5" s="107" t="s">
        <v>273</v>
      </c>
      <c r="F5" s="107"/>
      <c r="G5" s="107"/>
    </row>
    <row r="6" spans="1:7" ht="15" customHeight="1" x14ac:dyDescent="0.25">
      <c r="B6" s="90"/>
      <c r="C6" s="90"/>
      <c r="D6" s="90"/>
      <c r="E6" s="108" t="s">
        <v>53</v>
      </c>
      <c r="F6" s="108"/>
      <c r="G6" s="108"/>
    </row>
    <row r="7" spans="1:7" ht="15.75" x14ac:dyDescent="0.25">
      <c r="B7" s="91"/>
      <c r="C7" s="92"/>
      <c r="D7" s="92"/>
      <c r="E7" s="104" t="s">
        <v>298</v>
      </c>
      <c r="F7" s="104"/>
      <c r="G7" s="104"/>
    </row>
    <row r="8" spans="1:7" x14ac:dyDescent="0.2">
      <c r="B8" s="2"/>
    </row>
    <row r="9" spans="1:7" ht="30.75" customHeight="1" x14ac:dyDescent="0.35">
      <c r="A9" s="106" t="s">
        <v>18</v>
      </c>
      <c r="B9" s="106"/>
      <c r="C9" s="106"/>
      <c r="D9" s="106"/>
      <c r="E9" s="106"/>
      <c r="F9" s="106"/>
      <c r="G9" s="106"/>
    </row>
    <row r="10" spans="1:7" ht="57" customHeight="1" x14ac:dyDescent="0.2">
      <c r="A10" s="105" t="s">
        <v>274</v>
      </c>
      <c r="B10" s="105"/>
      <c r="C10" s="105"/>
      <c r="D10" s="105"/>
      <c r="E10" s="105"/>
      <c r="F10" s="105"/>
      <c r="G10" s="105"/>
    </row>
    <row r="11" spans="1:7" ht="15.75" x14ac:dyDescent="0.25">
      <c r="A11" s="19"/>
      <c r="B11" s="19"/>
      <c r="C11" s="19"/>
      <c r="D11" s="19"/>
      <c r="E11" s="19"/>
      <c r="G11" s="2" t="s">
        <v>272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192</v>
      </c>
      <c r="E12" s="4" t="s">
        <v>223</v>
      </c>
      <c r="F12" s="4" t="s">
        <v>251</v>
      </c>
      <c r="G12" s="4" t="s">
        <v>261</v>
      </c>
    </row>
    <row r="13" spans="1:7" ht="25.5" customHeight="1" x14ac:dyDescent="0.2">
      <c r="A13" s="34" t="s">
        <v>52</v>
      </c>
      <c r="B13" s="35" t="s">
        <v>2</v>
      </c>
      <c r="C13" s="36"/>
      <c r="D13" s="35" t="s">
        <v>77</v>
      </c>
      <c r="E13" s="77">
        <f>E17+E23+E58+E69+E73+E79+E82+E87+E90+E98+E106+E129+E14+E63+E55+E123+E132+E154+E157+E161+E164+E76+E93+E142+E147</f>
        <v>1156856.2906800001</v>
      </c>
      <c r="F13" s="77">
        <f>F17+F23+F58+F69+F73+F79+F82+F87+F90+F98+F106+F129+F14+F63+F55+F123+F132+F154+F157+F161+F164+F76+F93+F142+F147</f>
        <v>985518.50496000005</v>
      </c>
      <c r="G13" s="77">
        <f>G17+G23+G58+G69+G73+G79+G82+G87+G90+G98+G106+G129+G14+G63+G55+G123+G132+G154+G157+G161+G164+G76+G93+G142+G147</f>
        <v>1003191.6673700002</v>
      </c>
    </row>
    <row r="14" spans="1:7" ht="33.75" customHeight="1" x14ac:dyDescent="0.2">
      <c r="A14" s="43" t="s">
        <v>158</v>
      </c>
      <c r="B14" s="44" t="s">
        <v>59</v>
      </c>
      <c r="C14" s="45"/>
      <c r="D14" s="44" t="s">
        <v>78</v>
      </c>
      <c r="E14" s="46">
        <f t="shared" ref="E14:G15" si="0">E15</f>
        <v>1796.0019</v>
      </c>
      <c r="F14" s="46">
        <f t="shared" si="0"/>
        <v>1594.67336</v>
      </c>
      <c r="G14" s="46">
        <f t="shared" si="0"/>
        <v>829.24207000000001</v>
      </c>
    </row>
    <row r="15" spans="1:7" ht="18" customHeight="1" x14ac:dyDescent="0.2">
      <c r="A15" s="63" t="s">
        <v>14</v>
      </c>
      <c r="B15" s="47" t="s">
        <v>59</v>
      </c>
      <c r="C15" s="48"/>
      <c r="D15" s="47" t="s">
        <v>78</v>
      </c>
      <c r="E15" s="49">
        <f t="shared" si="0"/>
        <v>1796.0019</v>
      </c>
      <c r="F15" s="49">
        <f t="shared" si="0"/>
        <v>1594.67336</v>
      </c>
      <c r="G15" s="49">
        <f t="shared" si="0"/>
        <v>829.24207000000001</v>
      </c>
    </row>
    <row r="16" spans="1:7" ht="32.25" customHeight="1" x14ac:dyDescent="0.2">
      <c r="A16" s="26" t="s">
        <v>123</v>
      </c>
      <c r="B16" s="50" t="s">
        <v>59</v>
      </c>
      <c r="C16" s="51"/>
      <c r="D16" s="50" t="s">
        <v>122</v>
      </c>
      <c r="E16" s="80">
        <v>1796.0019</v>
      </c>
      <c r="F16" s="80">
        <v>1594.67336</v>
      </c>
      <c r="G16" s="80">
        <v>829.24207000000001</v>
      </c>
    </row>
    <row r="17" spans="1:8" ht="31.5" x14ac:dyDescent="0.2">
      <c r="A17" s="12" t="s">
        <v>124</v>
      </c>
      <c r="B17" s="14">
        <v>951</v>
      </c>
      <c r="C17" s="9"/>
      <c r="D17" s="9" t="s">
        <v>80</v>
      </c>
      <c r="E17" s="53">
        <f>E18</f>
        <v>29245.282659999997</v>
      </c>
      <c r="F17" s="53">
        <f>F18</f>
        <v>25110</v>
      </c>
      <c r="G17" s="53">
        <f>G18</f>
        <v>24610</v>
      </c>
    </row>
    <row r="18" spans="1:8" ht="14.25" x14ac:dyDescent="0.2">
      <c r="A18" s="63" t="s">
        <v>14</v>
      </c>
      <c r="B18" s="64">
        <v>951</v>
      </c>
      <c r="C18" s="65"/>
      <c r="D18" s="64" t="s">
        <v>80</v>
      </c>
      <c r="E18" s="66">
        <f>E19+E20+E21+E22</f>
        <v>29245.282659999997</v>
      </c>
      <c r="F18" s="66">
        <f>F19+F20+F21+F22</f>
        <v>25110</v>
      </c>
      <c r="G18" s="66">
        <f>G19+G20+G21+G22</f>
        <v>24610</v>
      </c>
    </row>
    <row r="19" spans="1:8" ht="31.5" x14ac:dyDescent="0.2">
      <c r="A19" s="26" t="s">
        <v>29</v>
      </c>
      <c r="B19" s="22">
        <v>951</v>
      </c>
      <c r="C19" s="24"/>
      <c r="D19" s="23" t="s">
        <v>79</v>
      </c>
      <c r="E19" s="94">
        <v>24500</v>
      </c>
      <c r="F19" s="94">
        <v>24500</v>
      </c>
      <c r="G19" s="94">
        <v>24000</v>
      </c>
      <c r="H19" s="93"/>
    </row>
    <row r="20" spans="1:8" ht="18.75" x14ac:dyDescent="0.2">
      <c r="A20" s="26" t="s">
        <v>75</v>
      </c>
      <c r="B20" s="22">
        <v>951</v>
      </c>
      <c r="C20" s="24"/>
      <c r="D20" s="23" t="s">
        <v>159</v>
      </c>
      <c r="E20" s="52">
        <v>156.51652000000001</v>
      </c>
      <c r="F20" s="52">
        <v>0</v>
      </c>
      <c r="G20" s="52">
        <v>0</v>
      </c>
    </row>
    <row r="21" spans="1:8" ht="47.25" x14ac:dyDescent="0.2">
      <c r="A21" s="26" t="s">
        <v>225</v>
      </c>
      <c r="B21" s="22">
        <v>951</v>
      </c>
      <c r="C21" s="24"/>
      <c r="D21" s="23" t="s">
        <v>224</v>
      </c>
      <c r="E21" s="52">
        <v>4388.4889999999996</v>
      </c>
      <c r="F21" s="52">
        <v>0</v>
      </c>
      <c r="G21" s="52">
        <v>0</v>
      </c>
    </row>
    <row r="22" spans="1:8" ht="47.25" x14ac:dyDescent="0.2">
      <c r="A22" s="26" t="s">
        <v>139</v>
      </c>
      <c r="B22" s="22">
        <v>951</v>
      </c>
      <c r="C22" s="24"/>
      <c r="D22" s="23" t="s">
        <v>232</v>
      </c>
      <c r="E22" s="52">
        <v>200.27714</v>
      </c>
      <c r="F22" s="52">
        <v>610</v>
      </c>
      <c r="G22" s="52">
        <v>610</v>
      </c>
    </row>
    <row r="23" spans="1:8" ht="15.75" x14ac:dyDescent="0.2">
      <c r="A23" s="12" t="s">
        <v>125</v>
      </c>
      <c r="B23" s="14">
        <v>953</v>
      </c>
      <c r="C23" s="9"/>
      <c r="D23" s="9" t="s">
        <v>83</v>
      </c>
      <c r="E23" s="74">
        <f>E24+E52</f>
        <v>906656.26946999994</v>
      </c>
      <c r="F23" s="74">
        <f>F24+F52</f>
        <v>852345.49829999998</v>
      </c>
      <c r="G23" s="74">
        <f>G24+G52</f>
        <v>875089.72530000017</v>
      </c>
    </row>
    <row r="24" spans="1:8" ht="25.5" x14ac:dyDescent="0.2">
      <c r="A24" s="63" t="s">
        <v>16</v>
      </c>
      <c r="B24" s="64" t="s">
        <v>15</v>
      </c>
      <c r="C24" s="65"/>
      <c r="D24" s="64" t="s">
        <v>77</v>
      </c>
      <c r="E24" s="66">
        <f>E25+E30+E42+E49+E46</f>
        <v>906339.22829999996</v>
      </c>
      <c r="F24" s="66">
        <f>F25+F30+F42+F49+F46</f>
        <v>850845.49829999998</v>
      </c>
      <c r="G24" s="66">
        <f>G25+G30+G42+G49+G46</f>
        <v>873589.72530000017</v>
      </c>
    </row>
    <row r="25" spans="1:8" ht="19.5" customHeight="1" x14ac:dyDescent="0.2">
      <c r="A25" s="30" t="s">
        <v>43</v>
      </c>
      <c r="B25" s="16">
        <v>953</v>
      </c>
      <c r="C25" s="6"/>
      <c r="D25" s="6" t="s">
        <v>81</v>
      </c>
      <c r="E25" s="71">
        <f>E26+E28+E27+E29</f>
        <v>200789.95525999999</v>
      </c>
      <c r="F25" s="71">
        <f>F26+F28+F27+F29</f>
        <v>189678.84399999998</v>
      </c>
      <c r="G25" s="71">
        <f>G26+G28+G27+G29</f>
        <v>193554.853</v>
      </c>
    </row>
    <row r="26" spans="1:8" ht="31.5" x14ac:dyDescent="0.2">
      <c r="A26" s="21" t="s">
        <v>29</v>
      </c>
      <c r="B26" s="22">
        <v>953</v>
      </c>
      <c r="C26" s="23"/>
      <c r="D26" s="23" t="s">
        <v>82</v>
      </c>
      <c r="E26" s="52">
        <v>81000</v>
      </c>
      <c r="F26" s="52">
        <v>74000</v>
      </c>
      <c r="G26" s="52">
        <v>71000</v>
      </c>
    </row>
    <row r="27" spans="1:8" ht="31.5" x14ac:dyDescent="0.2">
      <c r="A27" s="26" t="s">
        <v>56</v>
      </c>
      <c r="B27" s="22">
        <v>953</v>
      </c>
      <c r="C27" s="23"/>
      <c r="D27" s="23" t="s">
        <v>84</v>
      </c>
      <c r="E27" s="52">
        <v>7425.2632599999997</v>
      </c>
      <c r="F27" s="52">
        <v>400</v>
      </c>
      <c r="G27" s="52">
        <v>400</v>
      </c>
    </row>
    <row r="28" spans="1:8" ht="51" customHeight="1" x14ac:dyDescent="0.2">
      <c r="A28" s="26" t="s">
        <v>44</v>
      </c>
      <c r="B28" s="22">
        <v>953</v>
      </c>
      <c r="C28" s="23"/>
      <c r="D28" s="23" t="s">
        <v>85</v>
      </c>
      <c r="E28" s="52">
        <v>112094.692</v>
      </c>
      <c r="F28" s="52">
        <v>114528.844</v>
      </c>
      <c r="G28" s="52">
        <v>121404.853</v>
      </c>
    </row>
    <row r="29" spans="1:8" ht="51" customHeight="1" x14ac:dyDescent="0.2">
      <c r="A29" s="32" t="s">
        <v>139</v>
      </c>
      <c r="B29" s="33">
        <v>953</v>
      </c>
      <c r="C29" s="23"/>
      <c r="D29" s="23" t="s">
        <v>233</v>
      </c>
      <c r="E29" s="52">
        <v>270</v>
      </c>
      <c r="F29" s="52">
        <v>750</v>
      </c>
      <c r="G29" s="52">
        <v>750</v>
      </c>
    </row>
    <row r="30" spans="1:8" ht="23.25" customHeight="1" x14ac:dyDescent="0.25">
      <c r="A30" s="31" t="s">
        <v>45</v>
      </c>
      <c r="B30" s="29">
        <v>953</v>
      </c>
      <c r="C30" s="6"/>
      <c r="D30" s="6" t="s">
        <v>86</v>
      </c>
      <c r="E30" s="71">
        <f>SUM(E31:E41)</f>
        <v>629566.10296000005</v>
      </c>
      <c r="F30" s="71">
        <f>SUM(F31:F41)</f>
        <v>594235.98730000004</v>
      </c>
      <c r="G30" s="71">
        <f>SUM(G31:G41)</f>
        <v>616104.20530000015</v>
      </c>
    </row>
    <row r="31" spans="1:8" ht="31.5" x14ac:dyDescent="0.2">
      <c r="A31" s="21" t="s">
        <v>29</v>
      </c>
      <c r="B31" s="22">
        <v>953</v>
      </c>
      <c r="C31" s="23"/>
      <c r="D31" s="23" t="s">
        <v>87</v>
      </c>
      <c r="E31" s="52">
        <v>148200</v>
      </c>
      <c r="F31" s="52">
        <v>136000</v>
      </c>
      <c r="G31" s="52">
        <v>133000</v>
      </c>
    </row>
    <row r="32" spans="1:8" ht="31.5" x14ac:dyDescent="0.2">
      <c r="A32" s="26" t="s">
        <v>63</v>
      </c>
      <c r="B32" s="22">
        <v>953</v>
      </c>
      <c r="C32" s="23"/>
      <c r="D32" s="23" t="s">
        <v>88</v>
      </c>
      <c r="E32" s="87">
        <v>13637.54415</v>
      </c>
      <c r="F32" s="87">
        <v>1000</v>
      </c>
      <c r="G32" s="87">
        <v>1000</v>
      </c>
    </row>
    <row r="33" spans="1:7" ht="15.75" x14ac:dyDescent="0.2">
      <c r="A33" s="26" t="s">
        <v>259</v>
      </c>
      <c r="B33" s="22">
        <v>953</v>
      </c>
      <c r="C33" s="23"/>
      <c r="D33" s="23" t="s">
        <v>258</v>
      </c>
      <c r="E33" s="87">
        <v>150</v>
      </c>
      <c r="F33" s="87"/>
      <c r="G33" s="87"/>
    </row>
    <row r="34" spans="1:7" ht="63" x14ac:dyDescent="0.2">
      <c r="A34" s="26" t="s">
        <v>297</v>
      </c>
      <c r="B34" s="22">
        <v>953</v>
      </c>
      <c r="C34" s="23"/>
      <c r="D34" s="23" t="s">
        <v>314</v>
      </c>
      <c r="E34" s="87">
        <v>594.98800000000006</v>
      </c>
      <c r="F34" s="87">
        <v>4081.3773000000001</v>
      </c>
      <c r="G34" s="87">
        <v>4081.3773000000001</v>
      </c>
    </row>
    <row r="35" spans="1:7" ht="31.5" x14ac:dyDescent="0.2">
      <c r="A35" s="26" t="s">
        <v>300</v>
      </c>
      <c r="B35" s="22">
        <v>953</v>
      </c>
      <c r="C35" s="23"/>
      <c r="D35" s="23" t="s">
        <v>301</v>
      </c>
      <c r="E35" s="87">
        <v>2426.3878500000001</v>
      </c>
      <c r="F35" s="87">
        <v>0</v>
      </c>
      <c r="G35" s="87">
        <v>0</v>
      </c>
    </row>
    <row r="36" spans="1:7" ht="31.5" x14ac:dyDescent="0.2">
      <c r="A36" s="26" t="s">
        <v>303</v>
      </c>
      <c r="B36" s="22">
        <v>953</v>
      </c>
      <c r="C36" s="23"/>
      <c r="D36" s="23" t="s">
        <v>302</v>
      </c>
      <c r="E36" s="87">
        <v>23.905100000000001</v>
      </c>
      <c r="F36" s="87"/>
      <c r="G36" s="87"/>
    </row>
    <row r="37" spans="1:7" ht="47.25" x14ac:dyDescent="0.2">
      <c r="A37" s="26" t="s">
        <v>208</v>
      </c>
      <c r="B37" s="22">
        <v>953</v>
      </c>
      <c r="C37" s="23"/>
      <c r="D37" s="23" t="s">
        <v>209</v>
      </c>
      <c r="E37" s="94">
        <v>26793</v>
      </c>
      <c r="F37" s="94">
        <v>27144</v>
      </c>
      <c r="G37" s="94">
        <v>27144</v>
      </c>
    </row>
    <row r="38" spans="1:7" ht="48" customHeight="1" x14ac:dyDescent="0.2">
      <c r="A38" s="32" t="s">
        <v>46</v>
      </c>
      <c r="B38" s="33">
        <v>953</v>
      </c>
      <c r="C38" s="23"/>
      <c r="D38" s="23" t="s">
        <v>89</v>
      </c>
      <c r="E38" s="87">
        <v>397699.78</v>
      </c>
      <c r="F38" s="87">
        <v>389129.83500000002</v>
      </c>
      <c r="G38" s="87">
        <v>413579.00300000003</v>
      </c>
    </row>
    <row r="39" spans="1:7" ht="48" customHeight="1" x14ac:dyDescent="0.2">
      <c r="A39" s="32" t="s">
        <v>237</v>
      </c>
      <c r="B39" s="33">
        <v>953</v>
      </c>
      <c r="C39" s="23"/>
      <c r="D39" s="23" t="s">
        <v>236</v>
      </c>
      <c r="E39" s="87">
        <v>9915.6749999999993</v>
      </c>
      <c r="F39" s="87">
        <v>9915.6749999999993</v>
      </c>
      <c r="G39" s="87">
        <v>9915.6749999999993</v>
      </c>
    </row>
    <row r="40" spans="1:7" ht="48" customHeight="1" x14ac:dyDescent="0.2">
      <c r="A40" s="32" t="s">
        <v>139</v>
      </c>
      <c r="B40" s="33">
        <v>953</v>
      </c>
      <c r="C40" s="23"/>
      <c r="D40" s="23" t="s">
        <v>234</v>
      </c>
      <c r="E40" s="52">
        <v>5299.7228599999999</v>
      </c>
      <c r="F40" s="52">
        <v>2140</v>
      </c>
      <c r="G40" s="52">
        <v>2140</v>
      </c>
    </row>
    <row r="41" spans="1:7" ht="42" customHeight="1" x14ac:dyDescent="0.2">
      <c r="A41" s="26" t="s">
        <v>206</v>
      </c>
      <c r="B41" s="22">
        <v>953</v>
      </c>
      <c r="C41" s="23"/>
      <c r="D41" s="23" t="s">
        <v>207</v>
      </c>
      <c r="E41" s="94">
        <v>24825.1</v>
      </c>
      <c r="F41" s="94">
        <v>24825.1</v>
      </c>
      <c r="G41" s="94">
        <v>25244.15</v>
      </c>
    </row>
    <row r="42" spans="1:7" ht="31.5" x14ac:dyDescent="0.2">
      <c r="A42" s="30" t="s">
        <v>47</v>
      </c>
      <c r="B42" s="29">
        <v>953</v>
      </c>
      <c r="C42" s="6"/>
      <c r="D42" s="6" t="s">
        <v>90</v>
      </c>
      <c r="E42" s="71">
        <f>E43+E44+E45</f>
        <v>40964.427539999997</v>
      </c>
      <c r="F42" s="55">
        <f>F43+F44+F45</f>
        <v>37000</v>
      </c>
      <c r="G42" s="55">
        <f>G43+G44+G45</f>
        <v>35000</v>
      </c>
    </row>
    <row r="43" spans="1:7" ht="31.5" x14ac:dyDescent="0.2">
      <c r="A43" s="21" t="s">
        <v>48</v>
      </c>
      <c r="B43" s="22">
        <v>953</v>
      </c>
      <c r="C43" s="23"/>
      <c r="D43" s="23" t="s">
        <v>91</v>
      </c>
      <c r="E43" s="52">
        <v>40550</v>
      </c>
      <c r="F43" s="52">
        <v>37000</v>
      </c>
      <c r="G43" s="52">
        <v>35000</v>
      </c>
    </row>
    <row r="44" spans="1:7" ht="20.25" customHeight="1" x14ac:dyDescent="0.2">
      <c r="A44" s="26" t="s">
        <v>113</v>
      </c>
      <c r="B44" s="22">
        <v>953</v>
      </c>
      <c r="C44" s="23"/>
      <c r="D44" s="23" t="s">
        <v>114</v>
      </c>
      <c r="E44" s="52">
        <v>414.42754000000002</v>
      </c>
      <c r="F44" s="52">
        <v>0</v>
      </c>
      <c r="G44" s="52">
        <v>0</v>
      </c>
    </row>
    <row r="45" spans="1:7" ht="48" customHeight="1" x14ac:dyDescent="0.2">
      <c r="A45" s="73" t="s">
        <v>139</v>
      </c>
      <c r="B45" s="22">
        <v>953</v>
      </c>
      <c r="C45" s="23"/>
      <c r="D45" s="23" t="s">
        <v>235</v>
      </c>
      <c r="E45" s="52">
        <v>0</v>
      </c>
      <c r="F45" s="52">
        <v>0</v>
      </c>
      <c r="G45" s="52">
        <v>0</v>
      </c>
    </row>
    <row r="46" spans="1:7" ht="33.75" customHeight="1" x14ac:dyDescent="0.2">
      <c r="A46" s="72" t="s">
        <v>227</v>
      </c>
      <c r="B46" s="29">
        <v>953</v>
      </c>
      <c r="C46" s="6"/>
      <c r="D46" s="6" t="s">
        <v>151</v>
      </c>
      <c r="E46" s="55">
        <f>E47+E48</f>
        <v>5139.4688299999998</v>
      </c>
      <c r="F46" s="55">
        <f>F47+F48</f>
        <v>2930.6669999999999</v>
      </c>
      <c r="G46" s="55">
        <f>G47+G48</f>
        <v>2930.6669999999999</v>
      </c>
    </row>
    <row r="47" spans="1:7" ht="37.5" customHeight="1" x14ac:dyDescent="0.2">
      <c r="A47" s="73" t="s">
        <v>49</v>
      </c>
      <c r="B47" s="22">
        <v>953</v>
      </c>
      <c r="C47" s="23"/>
      <c r="D47" s="23" t="s">
        <v>228</v>
      </c>
      <c r="E47" s="52">
        <v>1478.2367300000001</v>
      </c>
      <c r="F47" s="52">
        <v>1486</v>
      </c>
      <c r="G47" s="52">
        <v>1486</v>
      </c>
    </row>
    <row r="48" spans="1:7" ht="50.25" customHeight="1" x14ac:dyDescent="0.2">
      <c r="A48" s="73" t="s">
        <v>229</v>
      </c>
      <c r="B48" s="22">
        <v>953</v>
      </c>
      <c r="C48" s="23"/>
      <c r="D48" s="23" t="s">
        <v>226</v>
      </c>
      <c r="E48" s="52">
        <v>3661.2321000000002</v>
      </c>
      <c r="F48" s="52">
        <v>1444.6669999999999</v>
      </c>
      <c r="G48" s="52">
        <v>1444.6669999999999</v>
      </c>
    </row>
    <row r="49" spans="1:7" ht="31.5" x14ac:dyDescent="0.2">
      <c r="A49" s="30" t="s">
        <v>50</v>
      </c>
      <c r="B49" s="16">
        <v>953</v>
      </c>
      <c r="C49" s="6"/>
      <c r="D49" s="6" t="s">
        <v>92</v>
      </c>
      <c r="E49" s="55">
        <f>E50+E51</f>
        <v>29879.273710000001</v>
      </c>
      <c r="F49" s="55">
        <f>F50+F51</f>
        <v>26999.999999999996</v>
      </c>
      <c r="G49" s="55">
        <f>G50+G51</f>
        <v>25999.999999999996</v>
      </c>
    </row>
    <row r="50" spans="1:7" ht="31.5" x14ac:dyDescent="0.2">
      <c r="A50" s="21" t="s">
        <v>23</v>
      </c>
      <c r="B50" s="22">
        <v>953</v>
      </c>
      <c r="C50" s="23"/>
      <c r="D50" s="23" t="s">
        <v>160</v>
      </c>
      <c r="E50" s="52">
        <v>29630.462810000001</v>
      </c>
      <c r="F50" s="52">
        <v>26999.999999999996</v>
      </c>
      <c r="G50" s="52">
        <v>25999.999999999996</v>
      </c>
    </row>
    <row r="51" spans="1:7" ht="15.75" x14ac:dyDescent="0.2">
      <c r="A51" s="21" t="s">
        <v>64</v>
      </c>
      <c r="B51" s="22">
        <v>953</v>
      </c>
      <c r="C51" s="23"/>
      <c r="D51" s="23" t="s">
        <v>93</v>
      </c>
      <c r="E51" s="52">
        <v>248.8109</v>
      </c>
      <c r="F51" s="52">
        <v>0</v>
      </c>
      <c r="G51" s="52">
        <v>0</v>
      </c>
    </row>
    <row r="52" spans="1:7" ht="15.75" x14ac:dyDescent="0.2">
      <c r="A52" s="63" t="s">
        <v>14</v>
      </c>
      <c r="B52" s="40">
        <v>951</v>
      </c>
      <c r="C52" s="41"/>
      <c r="D52" s="41" t="s">
        <v>77</v>
      </c>
      <c r="E52" s="42">
        <f t="shared" ref="E52:G53" si="1">E53</f>
        <v>317.04117000000002</v>
      </c>
      <c r="F52" s="42">
        <f t="shared" si="1"/>
        <v>1500</v>
      </c>
      <c r="G52" s="42">
        <f t="shared" si="1"/>
        <v>1500</v>
      </c>
    </row>
    <row r="53" spans="1:7" ht="31.5" x14ac:dyDescent="0.2">
      <c r="A53" s="30" t="s">
        <v>238</v>
      </c>
      <c r="B53" s="16">
        <v>951</v>
      </c>
      <c r="C53" s="6"/>
      <c r="D53" s="6" t="s">
        <v>239</v>
      </c>
      <c r="E53" s="55">
        <f>E54</f>
        <v>317.04117000000002</v>
      </c>
      <c r="F53" s="55">
        <f t="shared" si="1"/>
        <v>1500</v>
      </c>
      <c r="G53" s="55">
        <f t="shared" si="1"/>
        <v>1500</v>
      </c>
    </row>
    <row r="54" spans="1:7" ht="21.75" customHeight="1" x14ac:dyDescent="0.2">
      <c r="A54" s="21" t="s">
        <v>155</v>
      </c>
      <c r="B54" s="22">
        <v>951</v>
      </c>
      <c r="C54" s="23"/>
      <c r="D54" s="23" t="s">
        <v>240</v>
      </c>
      <c r="E54" s="94">
        <v>317.04117000000002</v>
      </c>
      <c r="F54" s="94">
        <v>1500</v>
      </c>
      <c r="G54" s="94">
        <v>1500</v>
      </c>
    </row>
    <row r="55" spans="1:7" ht="31.5" x14ac:dyDescent="0.2">
      <c r="A55" s="8" t="s">
        <v>126</v>
      </c>
      <c r="B55" s="14">
        <v>951</v>
      </c>
      <c r="C55" s="9"/>
      <c r="D55" s="9" t="s">
        <v>94</v>
      </c>
      <c r="E55" s="10">
        <f t="shared" ref="E55:G56" si="2">E56</f>
        <v>240</v>
      </c>
      <c r="F55" s="10">
        <f t="shared" si="2"/>
        <v>240</v>
      </c>
      <c r="G55" s="10">
        <f t="shared" si="2"/>
        <v>240</v>
      </c>
    </row>
    <row r="56" spans="1:7" ht="15.75" x14ac:dyDescent="0.2">
      <c r="A56" s="63" t="s">
        <v>14</v>
      </c>
      <c r="B56" s="40">
        <v>951</v>
      </c>
      <c r="C56" s="41"/>
      <c r="D56" s="41" t="s">
        <v>94</v>
      </c>
      <c r="E56" s="42">
        <f t="shared" si="2"/>
        <v>240</v>
      </c>
      <c r="F56" s="42">
        <f t="shared" si="2"/>
        <v>240</v>
      </c>
      <c r="G56" s="42">
        <f t="shared" si="2"/>
        <v>240</v>
      </c>
    </row>
    <row r="57" spans="1:7" ht="31.5" x14ac:dyDescent="0.2">
      <c r="A57" s="26" t="s">
        <v>60</v>
      </c>
      <c r="B57" s="22">
        <v>951</v>
      </c>
      <c r="C57" s="23"/>
      <c r="D57" s="23" t="s">
        <v>161</v>
      </c>
      <c r="E57" s="52">
        <v>240</v>
      </c>
      <c r="F57" s="52">
        <v>240</v>
      </c>
      <c r="G57" s="52">
        <v>240</v>
      </c>
    </row>
    <row r="58" spans="1:7" ht="34.5" customHeight="1" x14ac:dyDescent="0.2">
      <c r="A58" s="12" t="s">
        <v>147</v>
      </c>
      <c r="B58" s="14">
        <v>951</v>
      </c>
      <c r="C58" s="9"/>
      <c r="D58" s="9" t="s">
        <v>95</v>
      </c>
      <c r="E58" s="10">
        <f>E59+E61</f>
        <v>368.34399999999999</v>
      </c>
      <c r="F58" s="10">
        <f t="shared" ref="F58:G58" si="3">F59</f>
        <v>100</v>
      </c>
      <c r="G58" s="10">
        <f t="shared" si="3"/>
        <v>100</v>
      </c>
    </row>
    <row r="59" spans="1:7" ht="14.25" x14ac:dyDescent="0.2">
      <c r="A59" s="63" t="s">
        <v>14</v>
      </c>
      <c r="B59" s="64">
        <v>951</v>
      </c>
      <c r="C59" s="65"/>
      <c r="D59" s="64" t="s">
        <v>95</v>
      </c>
      <c r="E59" s="67">
        <f>E60</f>
        <v>100</v>
      </c>
      <c r="F59" s="67">
        <f t="shared" ref="F59:G59" si="4">F60+F62</f>
        <v>100</v>
      </c>
      <c r="G59" s="67">
        <f t="shared" si="4"/>
        <v>100</v>
      </c>
    </row>
    <row r="60" spans="1:7" ht="33" customHeight="1" x14ac:dyDescent="0.2">
      <c r="A60" s="26" t="s">
        <v>37</v>
      </c>
      <c r="B60" s="22">
        <v>951</v>
      </c>
      <c r="C60" s="23"/>
      <c r="D60" s="23" t="s">
        <v>304</v>
      </c>
      <c r="E60" s="25">
        <v>100</v>
      </c>
      <c r="F60" s="25">
        <v>100</v>
      </c>
      <c r="G60" s="25">
        <v>100</v>
      </c>
    </row>
    <row r="61" spans="1:7" ht="33" customHeight="1" x14ac:dyDescent="0.2">
      <c r="A61" s="63" t="s">
        <v>16</v>
      </c>
      <c r="B61" s="64" t="s">
        <v>15</v>
      </c>
      <c r="C61" s="65"/>
      <c r="D61" s="64" t="s">
        <v>95</v>
      </c>
      <c r="E61" s="66">
        <f>E62</f>
        <v>268.34399999999999</v>
      </c>
      <c r="F61" s="66">
        <f>F62</f>
        <v>0</v>
      </c>
      <c r="G61" s="66">
        <f>G62</f>
        <v>0</v>
      </c>
    </row>
    <row r="62" spans="1:7" ht="33" customHeight="1" x14ac:dyDescent="0.2">
      <c r="A62" s="26" t="s">
        <v>306</v>
      </c>
      <c r="B62" s="22" t="s">
        <v>15</v>
      </c>
      <c r="C62" s="23"/>
      <c r="D62" s="23" t="s">
        <v>305</v>
      </c>
      <c r="E62" s="25">
        <v>268.34399999999999</v>
      </c>
      <c r="F62" s="25">
        <v>0</v>
      </c>
      <c r="G62" s="25">
        <v>0</v>
      </c>
    </row>
    <row r="63" spans="1:7" ht="33" customHeight="1" x14ac:dyDescent="0.2">
      <c r="A63" s="28" t="s">
        <v>127</v>
      </c>
      <c r="B63" s="14" t="s">
        <v>2</v>
      </c>
      <c r="C63" s="9"/>
      <c r="D63" s="9" t="s">
        <v>96</v>
      </c>
      <c r="E63" s="10">
        <f>E64+E67</f>
        <v>90</v>
      </c>
      <c r="F63" s="10">
        <f>F64+F67</f>
        <v>50</v>
      </c>
      <c r="G63" s="10">
        <f>G64+G67</f>
        <v>50</v>
      </c>
    </row>
    <row r="64" spans="1:7" ht="18.75" customHeight="1" x14ac:dyDescent="0.2">
      <c r="A64" s="63" t="s">
        <v>14</v>
      </c>
      <c r="B64" s="40">
        <v>951</v>
      </c>
      <c r="C64" s="41"/>
      <c r="D64" s="41" t="s">
        <v>96</v>
      </c>
      <c r="E64" s="42">
        <f>E65+E66</f>
        <v>31</v>
      </c>
      <c r="F64" s="42">
        <f>F65+F66</f>
        <v>31</v>
      </c>
      <c r="G64" s="42">
        <f>G65+G66</f>
        <v>31</v>
      </c>
    </row>
    <row r="65" spans="1:7" ht="33" customHeight="1" x14ac:dyDescent="0.2">
      <c r="A65" s="21" t="s">
        <v>57</v>
      </c>
      <c r="B65" s="22">
        <v>951</v>
      </c>
      <c r="C65" s="23"/>
      <c r="D65" s="23" t="s">
        <v>162</v>
      </c>
      <c r="E65" s="25">
        <v>31</v>
      </c>
      <c r="F65" s="25">
        <v>31</v>
      </c>
      <c r="G65" s="25">
        <v>31</v>
      </c>
    </row>
    <row r="66" spans="1:7" ht="33" customHeight="1" x14ac:dyDescent="0.2">
      <c r="A66" s="21" t="s">
        <v>58</v>
      </c>
      <c r="B66" s="22">
        <v>951</v>
      </c>
      <c r="C66" s="23"/>
      <c r="D66" s="23" t="s">
        <v>163</v>
      </c>
      <c r="E66" s="25">
        <v>0</v>
      </c>
      <c r="F66" s="25">
        <v>0</v>
      </c>
      <c r="G66" s="25">
        <v>0</v>
      </c>
    </row>
    <row r="67" spans="1:7" ht="33" customHeight="1" x14ac:dyDescent="0.2">
      <c r="A67" s="63" t="s">
        <v>16</v>
      </c>
      <c r="B67" s="64" t="s">
        <v>15</v>
      </c>
      <c r="C67" s="65"/>
      <c r="D67" s="64" t="s">
        <v>77</v>
      </c>
      <c r="E67" s="66">
        <f>E68</f>
        <v>59</v>
      </c>
      <c r="F67" s="66">
        <f>F68</f>
        <v>19</v>
      </c>
      <c r="G67" s="66">
        <f>G68</f>
        <v>19</v>
      </c>
    </row>
    <row r="68" spans="1:7" ht="33" customHeight="1" x14ac:dyDescent="0.2">
      <c r="A68" s="21" t="s">
        <v>204</v>
      </c>
      <c r="B68" s="22">
        <v>953</v>
      </c>
      <c r="C68" s="23"/>
      <c r="D68" s="23" t="s">
        <v>203</v>
      </c>
      <c r="E68" s="25">
        <v>59</v>
      </c>
      <c r="F68" s="25">
        <v>19</v>
      </c>
      <c r="G68" s="25">
        <v>19</v>
      </c>
    </row>
    <row r="69" spans="1:7" ht="36.75" customHeight="1" x14ac:dyDescent="0.2">
      <c r="A69" s="43" t="s">
        <v>128</v>
      </c>
      <c r="B69" s="14">
        <v>951</v>
      </c>
      <c r="C69" s="9"/>
      <c r="D69" s="9" t="s">
        <v>97</v>
      </c>
      <c r="E69" s="10">
        <f>E70</f>
        <v>49.988999999999997</v>
      </c>
      <c r="F69" s="10">
        <f>F70</f>
        <v>50</v>
      </c>
      <c r="G69" s="10">
        <f>G70</f>
        <v>50</v>
      </c>
    </row>
    <row r="70" spans="1:7" ht="14.25" x14ac:dyDescent="0.2">
      <c r="A70" s="63" t="s">
        <v>14</v>
      </c>
      <c r="B70" s="64">
        <v>951</v>
      </c>
      <c r="C70" s="65"/>
      <c r="D70" s="64" t="s">
        <v>97</v>
      </c>
      <c r="E70" s="67">
        <f>E72+E71</f>
        <v>49.988999999999997</v>
      </c>
      <c r="F70" s="67">
        <f>F72+F71</f>
        <v>50</v>
      </c>
      <c r="G70" s="67">
        <f>G72+G71</f>
        <v>50</v>
      </c>
    </row>
    <row r="71" spans="1:7" ht="31.5" x14ac:dyDescent="0.2">
      <c r="A71" s="21" t="s">
        <v>241</v>
      </c>
      <c r="B71" s="22">
        <v>951</v>
      </c>
      <c r="C71" s="23"/>
      <c r="D71" s="23" t="s">
        <v>242</v>
      </c>
      <c r="E71" s="25">
        <v>0</v>
      </c>
      <c r="F71" s="25">
        <v>0</v>
      </c>
      <c r="G71" s="25">
        <v>0</v>
      </c>
    </row>
    <row r="72" spans="1:7" ht="31.5" x14ac:dyDescent="0.2">
      <c r="A72" s="21" t="s">
        <v>27</v>
      </c>
      <c r="B72" s="22">
        <v>951</v>
      </c>
      <c r="C72" s="23"/>
      <c r="D72" s="23" t="s">
        <v>164</v>
      </c>
      <c r="E72" s="25">
        <v>49.988999999999997</v>
      </c>
      <c r="F72" s="25">
        <v>50</v>
      </c>
      <c r="G72" s="25">
        <v>50</v>
      </c>
    </row>
    <row r="73" spans="1:7" ht="35.25" customHeight="1" x14ac:dyDescent="0.2">
      <c r="A73" s="43" t="s">
        <v>129</v>
      </c>
      <c r="B73" s="14">
        <v>951</v>
      </c>
      <c r="C73" s="9"/>
      <c r="D73" s="9" t="s">
        <v>98</v>
      </c>
      <c r="E73" s="53">
        <f t="shared" ref="E73:G74" si="5">E74</f>
        <v>59.906999999999996</v>
      </c>
      <c r="F73" s="53">
        <f t="shared" si="5"/>
        <v>50</v>
      </c>
      <c r="G73" s="53">
        <f t="shared" si="5"/>
        <v>50</v>
      </c>
    </row>
    <row r="74" spans="1:7" ht="14.25" x14ac:dyDescent="0.2">
      <c r="A74" s="63" t="s">
        <v>14</v>
      </c>
      <c r="B74" s="64" t="s">
        <v>59</v>
      </c>
      <c r="C74" s="65"/>
      <c r="D74" s="64" t="s">
        <v>98</v>
      </c>
      <c r="E74" s="66">
        <f t="shared" si="5"/>
        <v>59.906999999999996</v>
      </c>
      <c r="F74" s="66">
        <f t="shared" si="5"/>
        <v>50</v>
      </c>
      <c r="G74" s="66">
        <f t="shared" si="5"/>
        <v>50</v>
      </c>
    </row>
    <row r="75" spans="1:7" ht="49.5" customHeight="1" x14ac:dyDescent="0.2">
      <c r="A75" s="21" t="s">
        <v>243</v>
      </c>
      <c r="B75" s="22">
        <v>951</v>
      </c>
      <c r="C75" s="23"/>
      <c r="D75" s="23" t="s">
        <v>260</v>
      </c>
      <c r="E75" s="52">
        <v>59.906999999999996</v>
      </c>
      <c r="F75" s="52">
        <v>50</v>
      </c>
      <c r="G75" s="52">
        <v>50</v>
      </c>
    </row>
    <row r="76" spans="1:7" ht="15.75" x14ac:dyDescent="0.2">
      <c r="A76" s="43" t="s">
        <v>212</v>
      </c>
      <c r="B76" s="14">
        <v>951</v>
      </c>
      <c r="C76" s="9"/>
      <c r="D76" s="9" t="s">
        <v>201</v>
      </c>
      <c r="E76" s="53">
        <f t="shared" ref="E76:G77" si="6">E77</f>
        <v>9449.5040399999998</v>
      </c>
      <c r="F76" s="53">
        <f t="shared" si="6"/>
        <v>765.5</v>
      </c>
      <c r="G76" s="53">
        <f t="shared" si="6"/>
        <v>375.6</v>
      </c>
    </row>
    <row r="77" spans="1:7" ht="14.25" x14ac:dyDescent="0.2">
      <c r="A77" s="63" t="s">
        <v>14</v>
      </c>
      <c r="B77" s="64">
        <v>951</v>
      </c>
      <c r="C77" s="65"/>
      <c r="D77" s="64" t="s">
        <v>201</v>
      </c>
      <c r="E77" s="66">
        <f t="shared" si="6"/>
        <v>9449.5040399999998</v>
      </c>
      <c r="F77" s="66">
        <f t="shared" si="6"/>
        <v>765.5</v>
      </c>
      <c r="G77" s="66">
        <f t="shared" si="6"/>
        <v>375.6</v>
      </c>
    </row>
    <row r="78" spans="1:7" ht="32.25" customHeight="1" x14ac:dyDescent="0.2">
      <c r="A78" s="61" t="s">
        <v>213</v>
      </c>
      <c r="B78" s="82">
        <v>951</v>
      </c>
      <c r="C78" s="83"/>
      <c r="D78" s="82" t="s">
        <v>202</v>
      </c>
      <c r="E78" s="84">
        <v>9449.5040399999998</v>
      </c>
      <c r="F78" s="84">
        <v>765.5</v>
      </c>
      <c r="G78" s="84">
        <v>375.6</v>
      </c>
    </row>
    <row r="79" spans="1:7" ht="32.25" customHeight="1" x14ac:dyDescent="0.2">
      <c r="A79" s="43" t="s">
        <v>275</v>
      </c>
      <c r="B79" s="14">
        <v>951</v>
      </c>
      <c r="C79" s="9"/>
      <c r="D79" s="9" t="s">
        <v>276</v>
      </c>
      <c r="E79" s="53">
        <f t="shared" ref="E79:G80" si="7">E80</f>
        <v>0</v>
      </c>
      <c r="F79" s="53">
        <f t="shared" si="7"/>
        <v>50</v>
      </c>
      <c r="G79" s="53">
        <f t="shared" si="7"/>
        <v>50</v>
      </c>
    </row>
    <row r="80" spans="1:7" ht="32.25" customHeight="1" x14ac:dyDescent="0.2">
      <c r="A80" s="63" t="s">
        <v>14</v>
      </c>
      <c r="B80" s="64">
        <v>951</v>
      </c>
      <c r="C80" s="65"/>
      <c r="D80" s="64" t="s">
        <v>276</v>
      </c>
      <c r="E80" s="96">
        <f t="shared" si="7"/>
        <v>0</v>
      </c>
      <c r="F80" s="96">
        <f t="shared" si="7"/>
        <v>50</v>
      </c>
      <c r="G80" s="96">
        <f t="shared" si="7"/>
        <v>50</v>
      </c>
    </row>
    <row r="81" spans="1:7" ht="32.25" customHeight="1" x14ac:dyDescent="0.2">
      <c r="A81" s="21" t="s">
        <v>277</v>
      </c>
      <c r="B81" s="22">
        <v>951</v>
      </c>
      <c r="C81" s="23"/>
      <c r="D81" s="23" t="s">
        <v>278</v>
      </c>
      <c r="E81" s="52">
        <v>0</v>
      </c>
      <c r="F81" s="52">
        <v>50</v>
      </c>
      <c r="G81" s="52">
        <v>50</v>
      </c>
    </row>
    <row r="82" spans="1:7" ht="66" customHeight="1" x14ac:dyDescent="0.2">
      <c r="A82" s="43" t="s">
        <v>130</v>
      </c>
      <c r="B82" s="14">
        <v>951</v>
      </c>
      <c r="C82" s="11"/>
      <c r="D82" s="11" t="s">
        <v>99</v>
      </c>
      <c r="E82" s="81">
        <f>E83</f>
        <v>50314.942200000005</v>
      </c>
      <c r="F82" s="81">
        <f>F83</f>
        <v>25785</v>
      </c>
      <c r="G82" s="81">
        <f>G83</f>
        <v>28167.999999999996</v>
      </c>
    </row>
    <row r="83" spans="1:7" ht="14.25" x14ac:dyDescent="0.2">
      <c r="A83" s="63" t="s">
        <v>14</v>
      </c>
      <c r="B83" s="64">
        <v>951</v>
      </c>
      <c r="C83" s="65"/>
      <c r="D83" s="64" t="s">
        <v>99</v>
      </c>
      <c r="E83" s="96">
        <f>E85+E86+E84</f>
        <v>50314.942200000005</v>
      </c>
      <c r="F83" s="67">
        <f t="shared" ref="F83:G83" si="8">F85+F86+F84</f>
        <v>25785</v>
      </c>
      <c r="G83" s="67">
        <f t="shared" si="8"/>
        <v>28167.999999999996</v>
      </c>
    </row>
    <row r="84" spans="1:7" ht="47.25" x14ac:dyDescent="0.2">
      <c r="A84" s="21" t="s">
        <v>324</v>
      </c>
      <c r="B84" s="22">
        <v>951</v>
      </c>
      <c r="C84" s="23"/>
      <c r="D84" s="23" t="s">
        <v>323</v>
      </c>
      <c r="E84" s="25">
        <v>17114.942200000001</v>
      </c>
      <c r="F84" s="25"/>
      <c r="G84" s="25"/>
    </row>
    <row r="85" spans="1:7" ht="49.5" customHeight="1" x14ac:dyDescent="0.2">
      <c r="A85" s="21" t="s">
        <v>157</v>
      </c>
      <c r="B85" s="22">
        <v>951</v>
      </c>
      <c r="C85" s="23"/>
      <c r="D85" s="23">
        <v>1100011620</v>
      </c>
      <c r="E85" s="52">
        <v>424.60597999999999</v>
      </c>
      <c r="F85" s="52">
        <v>1929.1790000000001</v>
      </c>
      <c r="G85" s="52">
        <v>2130.944</v>
      </c>
    </row>
    <row r="86" spans="1:7" ht="49.5" customHeight="1" x14ac:dyDescent="0.2">
      <c r="A86" s="21" t="s">
        <v>74</v>
      </c>
      <c r="B86" s="22">
        <v>951</v>
      </c>
      <c r="C86" s="23"/>
      <c r="D86" s="23" t="s">
        <v>165</v>
      </c>
      <c r="E86" s="25">
        <v>32775.39402</v>
      </c>
      <c r="F86" s="25">
        <v>23855.821</v>
      </c>
      <c r="G86" s="25">
        <v>26037.055999999997</v>
      </c>
    </row>
    <row r="87" spans="1:7" ht="31.5" x14ac:dyDescent="0.2">
      <c r="A87" s="43" t="s">
        <v>131</v>
      </c>
      <c r="B87" s="14">
        <v>951</v>
      </c>
      <c r="C87" s="9"/>
      <c r="D87" s="9" t="s">
        <v>100</v>
      </c>
      <c r="E87" s="10">
        <f t="shared" ref="E87:G88" si="9">E88</f>
        <v>150</v>
      </c>
      <c r="F87" s="10">
        <f t="shared" si="9"/>
        <v>150</v>
      </c>
      <c r="G87" s="10">
        <f t="shared" si="9"/>
        <v>150</v>
      </c>
    </row>
    <row r="88" spans="1:7" ht="14.25" x14ac:dyDescent="0.2">
      <c r="A88" s="63" t="s">
        <v>14</v>
      </c>
      <c r="B88" s="64">
        <v>951</v>
      </c>
      <c r="C88" s="65"/>
      <c r="D88" s="64" t="s">
        <v>100</v>
      </c>
      <c r="E88" s="67">
        <f t="shared" si="9"/>
        <v>150</v>
      </c>
      <c r="F88" s="67">
        <f t="shared" si="9"/>
        <v>150</v>
      </c>
      <c r="G88" s="67">
        <f t="shared" si="9"/>
        <v>150</v>
      </c>
    </row>
    <row r="89" spans="1:7" ht="33.75" customHeight="1" x14ac:dyDescent="0.2">
      <c r="A89" s="26" t="s">
        <v>34</v>
      </c>
      <c r="B89" s="22">
        <v>951</v>
      </c>
      <c r="C89" s="23"/>
      <c r="D89" s="23">
        <v>1200011610</v>
      </c>
      <c r="E89" s="25">
        <v>150</v>
      </c>
      <c r="F89" s="25">
        <v>150</v>
      </c>
      <c r="G89" s="25">
        <v>150</v>
      </c>
    </row>
    <row r="90" spans="1:7" ht="15.75" x14ac:dyDescent="0.2">
      <c r="A90" s="43" t="s">
        <v>146</v>
      </c>
      <c r="B90" s="14">
        <v>951</v>
      </c>
      <c r="C90" s="9"/>
      <c r="D90" s="9" t="s">
        <v>101</v>
      </c>
      <c r="E90" s="10">
        <f t="shared" ref="E90:G91" si="10">E91</f>
        <v>50</v>
      </c>
      <c r="F90" s="10">
        <f t="shared" si="10"/>
        <v>50</v>
      </c>
      <c r="G90" s="10">
        <f t="shared" si="10"/>
        <v>50</v>
      </c>
    </row>
    <row r="91" spans="1:7" ht="14.25" x14ac:dyDescent="0.2">
      <c r="A91" s="63" t="s">
        <v>14</v>
      </c>
      <c r="B91" s="64">
        <v>951</v>
      </c>
      <c r="C91" s="65"/>
      <c r="D91" s="64" t="s">
        <v>101</v>
      </c>
      <c r="E91" s="67">
        <f t="shared" si="10"/>
        <v>50</v>
      </c>
      <c r="F91" s="67">
        <f t="shared" si="10"/>
        <v>50</v>
      </c>
      <c r="G91" s="67">
        <f t="shared" si="10"/>
        <v>50</v>
      </c>
    </row>
    <row r="92" spans="1:7" ht="31.5" x14ac:dyDescent="0.2">
      <c r="A92" s="26" t="s">
        <v>35</v>
      </c>
      <c r="B92" s="22">
        <v>951</v>
      </c>
      <c r="C92" s="23"/>
      <c r="D92" s="23">
        <v>1300011610</v>
      </c>
      <c r="E92" s="25">
        <v>50</v>
      </c>
      <c r="F92" s="25">
        <v>50</v>
      </c>
      <c r="G92" s="25">
        <v>50</v>
      </c>
    </row>
    <row r="93" spans="1:7" ht="15.75" x14ac:dyDescent="0.2">
      <c r="A93" s="28" t="s">
        <v>215</v>
      </c>
      <c r="B93" s="15">
        <v>951</v>
      </c>
      <c r="C93" s="9"/>
      <c r="D93" s="9" t="s">
        <v>214</v>
      </c>
      <c r="E93" s="10">
        <f>E94+E96</f>
        <v>508.93599999999998</v>
      </c>
      <c r="F93" s="10">
        <f>F94+F96</f>
        <v>300</v>
      </c>
      <c r="G93" s="10">
        <f>G94+G96</f>
        <v>300</v>
      </c>
    </row>
    <row r="94" spans="1:7" ht="14.25" x14ac:dyDescent="0.2">
      <c r="A94" s="63" t="s">
        <v>14</v>
      </c>
      <c r="B94" s="64">
        <v>951</v>
      </c>
      <c r="C94" s="65"/>
      <c r="D94" s="64" t="s">
        <v>214</v>
      </c>
      <c r="E94" s="67">
        <f>E95</f>
        <v>488.93599999999998</v>
      </c>
      <c r="F94" s="67">
        <f>F95</f>
        <v>300</v>
      </c>
      <c r="G94" s="67">
        <f>G95</f>
        <v>300</v>
      </c>
    </row>
    <row r="95" spans="1:7" ht="31.5" x14ac:dyDescent="0.2">
      <c r="A95" s="26" t="s">
        <v>216</v>
      </c>
      <c r="B95" s="22">
        <v>951</v>
      </c>
      <c r="C95" s="23"/>
      <c r="D95" s="23" t="s">
        <v>222</v>
      </c>
      <c r="E95" s="25">
        <v>488.93599999999998</v>
      </c>
      <c r="F95" s="25">
        <v>300</v>
      </c>
      <c r="G95" s="25">
        <v>300</v>
      </c>
    </row>
    <row r="96" spans="1:7" ht="25.5" x14ac:dyDescent="0.2">
      <c r="A96" s="63" t="s">
        <v>16</v>
      </c>
      <c r="B96" s="64" t="s">
        <v>15</v>
      </c>
      <c r="C96" s="65"/>
      <c r="D96" s="64" t="s">
        <v>214</v>
      </c>
      <c r="E96" s="66">
        <f>E97</f>
        <v>20</v>
      </c>
      <c r="F96" s="66">
        <f>F97</f>
        <v>0</v>
      </c>
      <c r="G96" s="66">
        <f>G97</f>
        <v>0</v>
      </c>
    </row>
    <row r="97" spans="1:7" ht="31.5" x14ac:dyDescent="0.2">
      <c r="A97" s="26" t="s">
        <v>231</v>
      </c>
      <c r="B97" s="22">
        <v>953</v>
      </c>
      <c r="C97" s="23"/>
      <c r="D97" s="23" t="s">
        <v>230</v>
      </c>
      <c r="E97" s="25">
        <v>20</v>
      </c>
      <c r="F97" s="25">
        <v>0</v>
      </c>
      <c r="G97" s="25">
        <v>0</v>
      </c>
    </row>
    <row r="98" spans="1:7" ht="36.75" customHeight="1" x14ac:dyDescent="0.2">
      <c r="A98" s="28" t="s">
        <v>132</v>
      </c>
      <c r="B98" s="103" t="s">
        <v>2</v>
      </c>
      <c r="C98" s="9"/>
      <c r="D98" s="9" t="s">
        <v>102</v>
      </c>
      <c r="E98" s="74">
        <f>E99+E104</f>
        <v>7440.7112500000003</v>
      </c>
      <c r="F98" s="74">
        <f t="shared" ref="F98:G98" si="11">F99+F104</f>
        <v>200</v>
      </c>
      <c r="G98" s="74">
        <f t="shared" si="11"/>
        <v>200</v>
      </c>
    </row>
    <row r="99" spans="1:7" ht="22.5" customHeight="1" x14ac:dyDescent="0.2">
      <c r="A99" s="63" t="s">
        <v>14</v>
      </c>
      <c r="B99" s="64">
        <v>951</v>
      </c>
      <c r="C99" s="65"/>
      <c r="D99" s="64" t="s">
        <v>102</v>
      </c>
      <c r="E99" s="67">
        <f>E100+E102+E103+E101</f>
        <v>6550.7112500000003</v>
      </c>
      <c r="F99" s="67">
        <f t="shared" ref="F99:G99" si="12">F100+F102+F103+F101</f>
        <v>200</v>
      </c>
      <c r="G99" s="67">
        <f t="shared" si="12"/>
        <v>200</v>
      </c>
    </row>
    <row r="100" spans="1:7" ht="34.5" customHeight="1" x14ac:dyDescent="0.2">
      <c r="A100" s="26" t="s">
        <v>38</v>
      </c>
      <c r="B100" s="22">
        <v>951</v>
      </c>
      <c r="C100" s="23"/>
      <c r="D100" s="23" t="s">
        <v>166</v>
      </c>
      <c r="E100" s="52">
        <v>2734.75</v>
      </c>
      <c r="F100" s="25">
        <v>200</v>
      </c>
      <c r="G100" s="25">
        <v>200</v>
      </c>
    </row>
    <row r="101" spans="1:7" ht="34.5" customHeight="1" x14ac:dyDescent="0.2">
      <c r="A101" s="26" t="s">
        <v>307</v>
      </c>
      <c r="B101" s="22">
        <v>951</v>
      </c>
      <c r="C101" s="23"/>
      <c r="D101" s="23" t="s">
        <v>262</v>
      </c>
      <c r="E101" s="52">
        <v>3235.9212499999999</v>
      </c>
      <c r="F101" s="25">
        <v>0</v>
      </c>
      <c r="G101" s="25">
        <v>0</v>
      </c>
    </row>
    <row r="102" spans="1:7" ht="31.5" customHeight="1" x14ac:dyDescent="0.2">
      <c r="A102" s="26" t="s">
        <v>247</v>
      </c>
      <c r="B102" s="22">
        <v>951</v>
      </c>
      <c r="C102" s="23"/>
      <c r="D102" s="23" t="s">
        <v>244</v>
      </c>
      <c r="E102" s="52">
        <v>562.6</v>
      </c>
      <c r="F102" s="25">
        <v>0</v>
      </c>
      <c r="G102" s="25">
        <v>0</v>
      </c>
    </row>
    <row r="103" spans="1:7" ht="33.75" customHeight="1" x14ac:dyDescent="0.2">
      <c r="A103" s="26" t="s">
        <v>246</v>
      </c>
      <c r="B103" s="22">
        <v>951</v>
      </c>
      <c r="C103" s="23"/>
      <c r="D103" s="23" t="s">
        <v>245</v>
      </c>
      <c r="E103" s="52">
        <v>17.440000000000001</v>
      </c>
      <c r="F103" s="25">
        <v>0</v>
      </c>
      <c r="G103" s="25">
        <v>0</v>
      </c>
    </row>
    <row r="104" spans="1:7" ht="33.75" customHeight="1" x14ac:dyDescent="0.2">
      <c r="A104" s="63" t="s">
        <v>16</v>
      </c>
      <c r="B104" s="64" t="s">
        <v>15</v>
      </c>
      <c r="C104" s="65"/>
      <c r="D104" s="64" t="s">
        <v>102</v>
      </c>
      <c r="E104" s="66">
        <f>E105</f>
        <v>890</v>
      </c>
      <c r="F104" s="66">
        <f>F105</f>
        <v>0</v>
      </c>
      <c r="G104" s="66">
        <f>G105</f>
        <v>0</v>
      </c>
    </row>
    <row r="105" spans="1:7" ht="33.75" customHeight="1" x14ac:dyDescent="0.2">
      <c r="A105" s="26" t="s">
        <v>263</v>
      </c>
      <c r="B105" s="22">
        <v>953</v>
      </c>
      <c r="C105" s="23"/>
      <c r="D105" s="23" t="s">
        <v>308</v>
      </c>
      <c r="E105" s="52">
        <v>890</v>
      </c>
      <c r="F105" s="25"/>
      <c r="G105" s="25"/>
    </row>
    <row r="106" spans="1:7" ht="21" customHeight="1" x14ac:dyDescent="0.2">
      <c r="A106" s="28" t="s">
        <v>205</v>
      </c>
      <c r="B106" s="14">
        <v>951</v>
      </c>
      <c r="C106" s="11"/>
      <c r="D106" s="11" t="s">
        <v>103</v>
      </c>
      <c r="E106" s="75">
        <f>E107</f>
        <v>42969.007460000001</v>
      </c>
      <c r="F106" s="75">
        <f>F107</f>
        <v>46121.938299999994</v>
      </c>
      <c r="G106" s="75">
        <f>G107</f>
        <v>40823.204999999994</v>
      </c>
    </row>
    <row r="107" spans="1:7" ht="21.75" customHeight="1" x14ac:dyDescent="0.2">
      <c r="A107" s="63" t="s">
        <v>14</v>
      </c>
      <c r="B107" s="64">
        <v>951</v>
      </c>
      <c r="C107" s="65"/>
      <c r="D107" s="64" t="s">
        <v>103</v>
      </c>
      <c r="E107" s="67">
        <f>E108+E111+E121</f>
        <v>42969.007460000001</v>
      </c>
      <c r="F107" s="67">
        <f>F108+F111+F121</f>
        <v>46121.938299999994</v>
      </c>
      <c r="G107" s="67">
        <f>G108+G111+G121</f>
        <v>40823.204999999994</v>
      </c>
    </row>
    <row r="108" spans="1:7" ht="15.75" x14ac:dyDescent="0.2">
      <c r="A108" s="5" t="s">
        <v>19</v>
      </c>
      <c r="B108" s="16">
        <v>951</v>
      </c>
      <c r="C108" s="6"/>
      <c r="D108" s="6" t="s">
        <v>104</v>
      </c>
      <c r="E108" s="7">
        <f>E109+E110</f>
        <v>99.68</v>
      </c>
      <c r="F108" s="7">
        <f>F109+F110</f>
        <v>1722.86223</v>
      </c>
      <c r="G108" s="7">
        <f>G109+G110</f>
        <v>100</v>
      </c>
    </row>
    <row r="109" spans="1:7" ht="31.5" x14ac:dyDescent="0.2">
      <c r="A109" s="26" t="s">
        <v>30</v>
      </c>
      <c r="B109" s="22">
        <v>951</v>
      </c>
      <c r="C109" s="23"/>
      <c r="D109" s="23">
        <v>1610011610</v>
      </c>
      <c r="E109" s="25">
        <v>99.68</v>
      </c>
      <c r="F109" s="25">
        <v>50</v>
      </c>
      <c r="G109" s="25">
        <v>100</v>
      </c>
    </row>
    <row r="110" spans="1:7" ht="47.25" x14ac:dyDescent="0.2">
      <c r="A110" s="26" t="s">
        <v>256</v>
      </c>
      <c r="B110" s="22">
        <v>951</v>
      </c>
      <c r="C110" s="23"/>
      <c r="D110" s="23" t="s">
        <v>257</v>
      </c>
      <c r="E110" s="25">
        <v>0</v>
      </c>
      <c r="F110" s="25">
        <v>1672.86223</v>
      </c>
      <c r="G110" s="25">
        <v>0</v>
      </c>
    </row>
    <row r="111" spans="1:7" ht="31.5" x14ac:dyDescent="0.2">
      <c r="A111" s="20" t="s">
        <v>31</v>
      </c>
      <c r="B111" s="16">
        <v>951</v>
      </c>
      <c r="C111" s="6"/>
      <c r="D111" s="6" t="s">
        <v>105</v>
      </c>
      <c r="E111" s="7">
        <f>SUM(E112:E120)</f>
        <v>42819.32746</v>
      </c>
      <c r="F111" s="7">
        <f>SUM(F112:F120)</f>
        <v>44349.076069999996</v>
      </c>
      <c r="G111" s="7">
        <f>SUM(G112:G120)</f>
        <v>40673.204999999994</v>
      </c>
    </row>
    <row r="112" spans="1:7" ht="31.5" x14ac:dyDescent="0.2">
      <c r="A112" s="21" t="s">
        <v>32</v>
      </c>
      <c r="B112" s="22">
        <v>951</v>
      </c>
      <c r="C112" s="23"/>
      <c r="D112" s="23" t="s">
        <v>106</v>
      </c>
      <c r="E112" s="25">
        <v>24500</v>
      </c>
      <c r="F112" s="25">
        <v>24500</v>
      </c>
      <c r="G112" s="25">
        <v>24500</v>
      </c>
    </row>
    <row r="113" spans="1:7" ht="19.5" customHeight="1" x14ac:dyDescent="0.2">
      <c r="A113" s="26" t="s">
        <v>75</v>
      </c>
      <c r="B113" s="22">
        <v>951</v>
      </c>
      <c r="C113" s="23"/>
      <c r="D113" s="23" t="s">
        <v>107</v>
      </c>
      <c r="E113" s="25">
        <v>1839.8146099999999</v>
      </c>
      <c r="F113" s="25">
        <v>0</v>
      </c>
      <c r="G113" s="25">
        <v>0</v>
      </c>
    </row>
    <row r="114" spans="1:7" ht="31.5" x14ac:dyDescent="0.2">
      <c r="A114" s="21" t="s">
        <v>33</v>
      </c>
      <c r="B114" s="22">
        <v>951</v>
      </c>
      <c r="C114" s="23"/>
      <c r="D114" s="23" t="s">
        <v>108</v>
      </c>
      <c r="E114" s="25">
        <v>16000</v>
      </c>
      <c r="F114" s="25">
        <v>16000</v>
      </c>
      <c r="G114" s="25">
        <v>16000</v>
      </c>
    </row>
    <row r="115" spans="1:7" ht="31.5" x14ac:dyDescent="0.2">
      <c r="A115" s="59" t="s">
        <v>142</v>
      </c>
      <c r="B115" s="22">
        <v>951</v>
      </c>
      <c r="C115" s="23"/>
      <c r="D115" s="23" t="s">
        <v>143</v>
      </c>
      <c r="E115" s="79">
        <v>168.005</v>
      </c>
      <c r="F115" s="79">
        <v>168.005</v>
      </c>
      <c r="G115" s="79">
        <v>168.005</v>
      </c>
    </row>
    <row r="116" spans="1:7" ht="47.25" x14ac:dyDescent="0.2">
      <c r="A116" s="59" t="s">
        <v>153</v>
      </c>
      <c r="B116" s="22">
        <v>951</v>
      </c>
      <c r="C116" s="23"/>
      <c r="D116" s="23" t="s">
        <v>152</v>
      </c>
      <c r="E116" s="25">
        <v>5.1960300000000004</v>
      </c>
      <c r="F116" s="25">
        <v>5.2</v>
      </c>
      <c r="G116" s="25">
        <v>5.2</v>
      </c>
    </row>
    <row r="117" spans="1:7" ht="47.25" x14ac:dyDescent="0.2">
      <c r="A117" s="59" t="s">
        <v>315</v>
      </c>
      <c r="B117" s="22">
        <v>951</v>
      </c>
      <c r="C117" s="23"/>
      <c r="D117" s="23" t="s">
        <v>317</v>
      </c>
      <c r="E117" s="25">
        <v>102.10393999999999</v>
      </c>
      <c r="F117" s="25">
        <v>0</v>
      </c>
      <c r="G117" s="25">
        <v>0</v>
      </c>
    </row>
    <row r="118" spans="1:7" ht="47.25" x14ac:dyDescent="0.2">
      <c r="A118" s="59" t="s">
        <v>316</v>
      </c>
      <c r="B118" s="22">
        <v>951</v>
      </c>
      <c r="C118" s="23"/>
      <c r="D118" s="23" t="s">
        <v>318</v>
      </c>
      <c r="E118" s="25">
        <v>204.20787999999999</v>
      </c>
      <c r="F118" s="25">
        <v>0</v>
      </c>
      <c r="G118" s="25">
        <v>0</v>
      </c>
    </row>
    <row r="119" spans="1:7" ht="47.25" x14ac:dyDescent="0.2">
      <c r="A119" s="59" t="s">
        <v>264</v>
      </c>
      <c r="B119" s="22">
        <v>951</v>
      </c>
      <c r="C119" s="23"/>
      <c r="D119" s="23" t="s">
        <v>265</v>
      </c>
      <c r="E119" s="25">
        <v>0</v>
      </c>
      <c r="F119" s="25">
        <v>1785.3329699999999</v>
      </c>
      <c r="G119" s="25">
        <v>0</v>
      </c>
    </row>
    <row r="120" spans="1:7" ht="63" x14ac:dyDescent="0.2">
      <c r="A120" s="59" t="s">
        <v>266</v>
      </c>
      <c r="B120" s="22">
        <v>951</v>
      </c>
      <c r="C120" s="23"/>
      <c r="D120" s="23" t="s">
        <v>267</v>
      </c>
      <c r="E120" s="25">
        <v>0</v>
      </c>
      <c r="F120" s="25">
        <v>1890.5381</v>
      </c>
      <c r="G120" s="25">
        <v>0</v>
      </c>
    </row>
    <row r="121" spans="1:7" ht="31.5" x14ac:dyDescent="0.2">
      <c r="A121" s="20" t="s">
        <v>154</v>
      </c>
      <c r="B121" s="16">
        <v>951</v>
      </c>
      <c r="C121" s="6"/>
      <c r="D121" s="6" t="s">
        <v>156</v>
      </c>
      <c r="E121" s="7">
        <f>E122</f>
        <v>50</v>
      </c>
      <c r="F121" s="7">
        <f>F122</f>
        <v>50</v>
      </c>
      <c r="G121" s="7">
        <f>G122</f>
        <v>50</v>
      </c>
    </row>
    <row r="122" spans="1:7" ht="31.5" x14ac:dyDescent="0.2">
      <c r="A122" s="26" t="s">
        <v>155</v>
      </c>
      <c r="B122" s="22">
        <v>951</v>
      </c>
      <c r="C122" s="23"/>
      <c r="D122" s="23" t="s">
        <v>167</v>
      </c>
      <c r="E122" s="25">
        <v>50</v>
      </c>
      <c r="F122" s="25">
        <v>50</v>
      </c>
      <c r="G122" s="25">
        <v>50</v>
      </c>
    </row>
    <row r="123" spans="1:7" ht="47.25" x14ac:dyDescent="0.2">
      <c r="A123" s="43" t="s">
        <v>280</v>
      </c>
      <c r="B123" s="14">
        <v>951</v>
      </c>
      <c r="C123" s="9"/>
      <c r="D123" s="9" t="s">
        <v>279</v>
      </c>
      <c r="E123" s="10">
        <f>E124</f>
        <v>738.04499999999996</v>
      </c>
      <c r="F123" s="10">
        <f>F124</f>
        <v>260</v>
      </c>
      <c r="G123" s="10">
        <f>G124</f>
        <v>160</v>
      </c>
    </row>
    <row r="124" spans="1:7" ht="14.25" x14ac:dyDescent="0.2">
      <c r="A124" s="63" t="s">
        <v>14</v>
      </c>
      <c r="B124" s="64">
        <v>951</v>
      </c>
      <c r="C124" s="65"/>
      <c r="D124" s="64" t="s">
        <v>279</v>
      </c>
      <c r="E124" s="67">
        <f>E125+E127</f>
        <v>738.04499999999996</v>
      </c>
      <c r="F124" s="67">
        <f>F125+F127</f>
        <v>260</v>
      </c>
      <c r="G124" s="67">
        <f>G125+G127</f>
        <v>160</v>
      </c>
    </row>
    <row r="125" spans="1:7" ht="31.5" x14ac:dyDescent="0.2">
      <c r="A125" s="20" t="s">
        <v>281</v>
      </c>
      <c r="B125" s="16">
        <v>951</v>
      </c>
      <c r="C125" s="6"/>
      <c r="D125" s="6" t="s">
        <v>283</v>
      </c>
      <c r="E125" s="7">
        <f>E126</f>
        <v>0</v>
      </c>
      <c r="F125" s="7">
        <f>F126</f>
        <v>60</v>
      </c>
      <c r="G125" s="7">
        <f>G126</f>
        <v>60</v>
      </c>
    </row>
    <row r="126" spans="1:7" ht="47.25" x14ac:dyDescent="0.2">
      <c r="A126" s="26" t="s">
        <v>282</v>
      </c>
      <c r="B126" s="22">
        <v>951</v>
      </c>
      <c r="C126" s="23"/>
      <c r="D126" s="23" t="s">
        <v>285</v>
      </c>
      <c r="E126" s="25">
        <v>0</v>
      </c>
      <c r="F126" s="25">
        <v>60</v>
      </c>
      <c r="G126" s="25">
        <v>60</v>
      </c>
    </row>
    <row r="127" spans="1:7" ht="15.75" x14ac:dyDescent="0.2">
      <c r="A127" s="20" t="s">
        <v>287</v>
      </c>
      <c r="B127" s="16">
        <v>951</v>
      </c>
      <c r="C127" s="6"/>
      <c r="D127" s="6" t="s">
        <v>284</v>
      </c>
      <c r="E127" s="7">
        <f>E128</f>
        <v>738.04499999999996</v>
      </c>
      <c r="F127" s="7">
        <f>F128</f>
        <v>200</v>
      </c>
      <c r="G127" s="7">
        <f>G128</f>
        <v>100</v>
      </c>
    </row>
    <row r="128" spans="1:7" ht="31.5" x14ac:dyDescent="0.2">
      <c r="A128" s="26" t="s">
        <v>288</v>
      </c>
      <c r="B128" s="22">
        <v>951</v>
      </c>
      <c r="C128" s="23"/>
      <c r="D128" s="23" t="s">
        <v>286</v>
      </c>
      <c r="E128" s="25">
        <v>738.04499999999996</v>
      </c>
      <c r="F128" s="25">
        <v>200</v>
      </c>
      <c r="G128" s="25">
        <v>100</v>
      </c>
    </row>
    <row r="129" spans="1:7" ht="31.5" x14ac:dyDescent="0.2">
      <c r="A129" s="43" t="s">
        <v>133</v>
      </c>
      <c r="B129" s="14">
        <v>951</v>
      </c>
      <c r="C129" s="9"/>
      <c r="D129" s="9" t="s">
        <v>109</v>
      </c>
      <c r="E129" s="10">
        <f t="shared" ref="E129:G130" si="13">E130</f>
        <v>20</v>
      </c>
      <c r="F129" s="10">
        <f t="shared" si="13"/>
        <v>20</v>
      </c>
      <c r="G129" s="10">
        <f t="shared" si="13"/>
        <v>20</v>
      </c>
    </row>
    <row r="130" spans="1:7" ht="14.25" x14ac:dyDescent="0.2">
      <c r="A130" s="63" t="s">
        <v>14</v>
      </c>
      <c r="B130" s="64">
        <v>951</v>
      </c>
      <c r="C130" s="65"/>
      <c r="D130" s="64" t="s">
        <v>109</v>
      </c>
      <c r="E130" s="67">
        <f t="shared" si="13"/>
        <v>20</v>
      </c>
      <c r="F130" s="67">
        <f t="shared" si="13"/>
        <v>20</v>
      </c>
      <c r="G130" s="67">
        <f t="shared" si="13"/>
        <v>20</v>
      </c>
    </row>
    <row r="131" spans="1:7" ht="35.25" customHeight="1" x14ac:dyDescent="0.2">
      <c r="A131" s="21" t="s">
        <v>28</v>
      </c>
      <c r="B131" s="22">
        <v>951</v>
      </c>
      <c r="C131" s="23"/>
      <c r="D131" s="23">
        <v>1800011610</v>
      </c>
      <c r="E131" s="25">
        <v>20</v>
      </c>
      <c r="F131" s="25">
        <v>20</v>
      </c>
      <c r="G131" s="25">
        <v>20</v>
      </c>
    </row>
    <row r="132" spans="1:7" ht="34.5" customHeight="1" x14ac:dyDescent="0.2">
      <c r="A132" s="43" t="s">
        <v>134</v>
      </c>
      <c r="B132" s="14">
        <v>951</v>
      </c>
      <c r="C132" s="9"/>
      <c r="D132" s="9" t="s">
        <v>121</v>
      </c>
      <c r="E132" s="74">
        <f>E133</f>
        <v>44615.327149999997</v>
      </c>
      <c r="F132" s="74">
        <f>F133</f>
        <v>200</v>
      </c>
      <c r="G132" s="74">
        <f>G133</f>
        <v>200</v>
      </c>
    </row>
    <row r="133" spans="1:7" ht="34.5" customHeight="1" x14ac:dyDescent="0.2">
      <c r="A133" s="63" t="s">
        <v>14</v>
      </c>
      <c r="B133" s="40">
        <v>951</v>
      </c>
      <c r="C133" s="41"/>
      <c r="D133" s="41" t="s">
        <v>121</v>
      </c>
      <c r="E133" s="76">
        <f>E136+E137+E138+E139+E140+E141+E134+E135</f>
        <v>44615.327149999997</v>
      </c>
      <c r="F133" s="76">
        <f t="shared" ref="F133:G133" si="14">F136+F137+F138+F139+F140+F141+F134</f>
        <v>200</v>
      </c>
      <c r="G133" s="76">
        <f t="shared" si="14"/>
        <v>200</v>
      </c>
    </row>
    <row r="134" spans="1:7" ht="34.5" customHeight="1" x14ac:dyDescent="0.2">
      <c r="A134" s="102" t="s">
        <v>325</v>
      </c>
      <c r="B134" s="61">
        <v>951</v>
      </c>
      <c r="C134" s="62"/>
      <c r="D134" s="62" t="s">
        <v>326</v>
      </c>
      <c r="E134" s="95">
        <v>4446.1000000000004</v>
      </c>
      <c r="F134" s="95">
        <v>0</v>
      </c>
      <c r="G134" s="95">
        <v>0</v>
      </c>
    </row>
    <row r="135" spans="1:7" ht="34.5" customHeight="1" x14ac:dyDescent="0.2">
      <c r="A135" s="102" t="s">
        <v>331</v>
      </c>
      <c r="B135" s="61">
        <v>951</v>
      </c>
      <c r="C135" s="62"/>
      <c r="D135" s="62" t="s">
        <v>332</v>
      </c>
      <c r="E135" s="95">
        <v>9651.3888299999999</v>
      </c>
      <c r="F135" s="95">
        <v>0</v>
      </c>
      <c r="G135" s="95">
        <v>0</v>
      </c>
    </row>
    <row r="136" spans="1:7" ht="49.5" customHeight="1" x14ac:dyDescent="0.2">
      <c r="A136" s="21" t="s">
        <v>69</v>
      </c>
      <c r="B136" s="22">
        <v>951</v>
      </c>
      <c r="C136" s="23"/>
      <c r="D136" s="23">
        <v>1900011610</v>
      </c>
      <c r="E136" s="52">
        <v>17247.286499999998</v>
      </c>
      <c r="F136" s="52">
        <v>200</v>
      </c>
      <c r="G136" s="52">
        <v>200</v>
      </c>
    </row>
    <row r="137" spans="1:7" ht="33" customHeight="1" x14ac:dyDescent="0.2">
      <c r="A137" s="21" t="s">
        <v>76</v>
      </c>
      <c r="B137" s="22">
        <v>951</v>
      </c>
      <c r="C137" s="23"/>
      <c r="D137" s="23" t="s">
        <v>168</v>
      </c>
      <c r="E137" s="52">
        <v>1698.0176300000001</v>
      </c>
      <c r="F137" s="52">
        <v>0</v>
      </c>
      <c r="G137" s="52">
        <v>0</v>
      </c>
    </row>
    <row r="138" spans="1:7" ht="15.75" customHeight="1" x14ac:dyDescent="0.2">
      <c r="A138" s="21" t="s">
        <v>144</v>
      </c>
      <c r="B138" s="22">
        <v>951</v>
      </c>
      <c r="C138" s="23"/>
      <c r="D138" s="23" t="s">
        <v>145</v>
      </c>
      <c r="E138" s="79">
        <v>11158.53419</v>
      </c>
      <c r="F138" s="79">
        <v>0</v>
      </c>
      <c r="G138" s="79">
        <v>0</v>
      </c>
    </row>
    <row r="139" spans="1:7" ht="36.75" customHeight="1" x14ac:dyDescent="0.2">
      <c r="A139" s="21" t="s">
        <v>149</v>
      </c>
      <c r="B139" s="22">
        <v>951</v>
      </c>
      <c r="C139" s="23"/>
      <c r="D139" s="23" t="s">
        <v>148</v>
      </c>
      <c r="E139" s="52">
        <v>414</v>
      </c>
      <c r="F139" s="52">
        <v>0</v>
      </c>
      <c r="G139" s="52">
        <v>0</v>
      </c>
    </row>
    <row r="140" spans="1:7" ht="47.25" customHeight="1" x14ac:dyDescent="0.2">
      <c r="A140" s="21" t="s">
        <v>268</v>
      </c>
      <c r="B140" s="22">
        <v>951</v>
      </c>
      <c r="C140" s="23"/>
      <c r="D140" s="23" t="s">
        <v>270</v>
      </c>
      <c r="E140" s="52">
        <v>0</v>
      </c>
      <c r="F140" s="52">
        <v>0</v>
      </c>
      <c r="G140" s="52">
        <v>0</v>
      </c>
    </row>
    <row r="141" spans="1:7" ht="47.25" customHeight="1" x14ac:dyDescent="0.2">
      <c r="A141" s="21" t="s">
        <v>269</v>
      </c>
      <c r="B141" s="22">
        <v>951</v>
      </c>
      <c r="C141" s="23"/>
      <c r="D141" s="23" t="s">
        <v>271</v>
      </c>
      <c r="E141" s="52">
        <v>0</v>
      </c>
      <c r="F141" s="52">
        <v>0</v>
      </c>
      <c r="G141" s="52">
        <v>0</v>
      </c>
    </row>
    <row r="142" spans="1:7" ht="36.75" customHeight="1" x14ac:dyDescent="0.2">
      <c r="A142" s="43" t="s">
        <v>218</v>
      </c>
      <c r="B142" s="14">
        <v>951</v>
      </c>
      <c r="C142" s="9"/>
      <c r="D142" s="9" t="s">
        <v>217</v>
      </c>
      <c r="E142" s="53">
        <f t="shared" ref="E142:G142" si="15">E143</f>
        <v>113.12156</v>
      </c>
      <c r="F142" s="53">
        <f t="shared" si="15"/>
        <v>60</v>
      </c>
      <c r="G142" s="53">
        <f t="shared" si="15"/>
        <v>60</v>
      </c>
    </row>
    <row r="143" spans="1:7" ht="21" customHeight="1" x14ac:dyDescent="0.2">
      <c r="A143" s="63" t="s">
        <v>14</v>
      </c>
      <c r="B143" s="40">
        <v>951</v>
      </c>
      <c r="C143" s="41"/>
      <c r="D143" s="41" t="s">
        <v>217</v>
      </c>
      <c r="E143" s="58">
        <f>E146+E144+E145</f>
        <v>113.12156</v>
      </c>
      <c r="F143" s="58">
        <f t="shared" ref="F143:G143" si="16">F146+F144+F145</f>
        <v>60</v>
      </c>
      <c r="G143" s="58">
        <f t="shared" si="16"/>
        <v>60</v>
      </c>
    </row>
    <row r="144" spans="1:7" s="98" customFormat="1" ht="31.5" customHeight="1" x14ac:dyDescent="0.25">
      <c r="A144" s="101" t="s">
        <v>313</v>
      </c>
      <c r="B144" s="61">
        <v>951</v>
      </c>
      <c r="C144" s="99"/>
      <c r="D144" s="99" t="s">
        <v>221</v>
      </c>
      <c r="E144" s="100">
        <v>0</v>
      </c>
      <c r="F144" s="100">
        <v>60</v>
      </c>
      <c r="G144" s="100">
        <v>60</v>
      </c>
    </row>
    <row r="145" spans="1:7" ht="36.75" customHeight="1" x14ac:dyDescent="0.2">
      <c r="A145" s="21" t="s">
        <v>311</v>
      </c>
      <c r="B145" s="61">
        <v>951</v>
      </c>
      <c r="C145" s="62"/>
      <c r="D145" s="62" t="s">
        <v>309</v>
      </c>
      <c r="E145" s="60">
        <v>53.121560000000002</v>
      </c>
      <c r="F145" s="60">
        <v>0</v>
      </c>
      <c r="G145" s="60">
        <v>0</v>
      </c>
    </row>
    <row r="146" spans="1:7" ht="34.5" customHeight="1" x14ac:dyDescent="0.2">
      <c r="A146" s="21" t="s">
        <v>312</v>
      </c>
      <c r="B146" s="61">
        <v>951</v>
      </c>
      <c r="C146" s="62"/>
      <c r="D146" s="62" t="s">
        <v>310</v>
      </c>
      <c r="E146" s="60">
        <v>60</v>
      </c>
      <c r="F146" s="60">
        <v>0</v>
      </c>
      <c r="G146" s="60">
        <v>0</v>
      </c>
    </row>
    <row r="147" spans="1:7" ht="36.75" customHeight="1" x14ac:dyDescent="0.2">
      <c r="A147" s="43" t="s">
        <v>220</v>
      </c>
      <c r="B147" s="14" t="s">
        <v>2</v>
      </c>
      <c r="C147" s="9"/>
      <c r="D147" s="9" t="s">
        <v>219</v>
      </c>
      <c r="E147" s="74">
        <f>E148</f>
        <v>6164.8375299999998</v>
      </c>
      <c r="F147" s="74">
        <f>F148</f>
        <v>100</v>
      </c>
      <c r="G147" s="74">
        <f>G148</f>
        <v>100</v>
      </c>
    </row>
    <row r="148" spans="1:7" ht="22.5" customHeight="1" x14ac:dyDescent="0.2">
      <c r="A148" s="63" t="s">
        <v>16</v>
      </c>
      <c r="B148" s="40">
        <v>953</v>
      </c>
      <c r="C148" s="41"/>
      <c r="D148" s="41" t="s">
        <v>219</v>
      </c>
      <c r="E148" s="58">
        <f>E150+E151+E152+E153+E149</f>
        <v>6164.8375299999998</v>
      </c>
      <c r="F148" s="58">
        <f t="shared" ref="F148:G148" si="17">F150+F151+F152+F153+F149</f>
        <v>100</v>
      </c>
      <c r="G148" s="58">
        <f t="shared" si="17"/>
        <v>100</v>
      </c>
    </row>
    <row r="149" spans="1:7" ht="30" customHeight="1" x14ac:dyDescent="0.2">
      <c r="A149" s="102" t="s">
        <v>319</v>
      </c>
      <c r="B149" s="61">
        <v>953</v>
      </c>
      <c r="C149" s="62"/>
      <c r="D149" s="62" t="s">
        <v>320</v>
      </c>
      <c r="E149" s="60">
        <v>408.37407999999999</v>
      </c>
      <c r="F149" s="60"/>
      <c r="G149" s="60"/>
    </row>
    <row r="150" spans="1:7" ht="50.25" customHeight="1" x14ac:dyDescent="0.2">
      <c r="A150" s="21" t="s">
        <v>293</v>
      </c>
      <c r="B150" s="61">
        <v>953</v>
      </c>
      <c r="C150" s="62"/>
      <c r="D150" s="62" t="s">
        <v>289</v>
      </c>
      <c r="E150" s="60">
        <v>3651.76811</v>
      </c>
      <c r="F150" s="60"/>
      <c r="G150" s="60"/>
    </row>
    <row r="151" spans="1:7" ht="37.5" customHeight="1" x14ac:dyDescent="0.2">
      <c r="A151" s="21" t="s">
        <v>294</v>
      </c>
      <c r="B151" s="61">
        <v>953</v>
      </c>
      <c r="C151" s="62"/>
      <c r="D151" s="62" t="s">
        <v>290</v>
      </c>
      <c r="E151" s="60">
        <v>102.67389</v>
      </c>
      <c r="F151" s="60"/>
      <c r="G151" s="60"/>
    </row>
    <row r="152" spans="1:7" ht="37.5" customHeight="1" x14ac:dyDescent="0.2">
      <c r="A152" s="21" t="s">
        <v>295</v>
      </c>
      <c r="B152" s="61">
        <v>953</v>
      </c>
      <c r="C152" s="62"/>
      <c r="D152" s="62" t="s">
        <v>291</v>
      </c>
      <c r="E152" s="60">
        <v>1947.2715499999999</v>
      </c>
      <c r="F152" s="60"/>
      <c r="G152" s="60"/>
    </row>
    <row r="153" spans="1:7" ht="37.5" customHeight="1" x14ac:dyDescent="0.2">
      <c r="A153" s="21" t="s">
        <v>296</v>
      </c>
      <c r="B153" s="61">
        <v>953</v>
      </c>
      <c r="C153" s="62"/>
      <c r="D153" s="62" t="s">
        <v>292</v>
      </c>
      <c r="E153" s="60">
        <v>54.749899999999997</v>
      </c>
      <c r="F153" s="60">
        <v>100</v>
      </c>
      <c r="G153" s="60">
        <v>100</v>
      </c>
    </row>
    <row r="154" spans="1:7" ht="36.75" customHeight="1" x14ac:dyDescent="0.2">
      <c r="A154" s="43" t="s">
        <v>135</v>
      </c>
      <c r="B154" s="14" t="s">
        <v>2</v>
      </c>
      <c r="C154" s="9"/>
      <c r="D154" s="9" t="s">
        <v>115</v>
      </c>
      <c r="E154" s="53">
        <f t="shared" ref="E154:G155" si="18">E155</f>
        <v>50</v>
      </c>
      <c r="F154" s="53">
        <f t="shared" si="18"/>
        <v>50</v>
      </c>
      <c r="G154" s="53">
        <f t="shared" si="18"/>
        <v>50</v>
      </c>
    </row>
    <row r="155" spans="1:7" ht="36.75" customHeight="1" x14ac:dyDescent="0.2">
      <c r="A155" s="63" t="s">
        <v>16</v>
      </c>
      <c r="B155" s="40">
        <v>953</v>
      </c>
      <c r="C155" s="41"/>
      <c r="D155" s="41" t="s">
        <v>115</v>
      </c>
      <c r="E155" s="58">
        <f t="shared" si="18"/>
        <v>50</v>
      </c>
      <c r="F155" s="58">
        <f t="shared" si="18"/>
        <v>50</v>
      </c>
      <c r="G155" s="58">
        <f t="shared" si="18"/>
        <v>50</v>
      </c>
    </row>
    <row r="156" spans="1:7" ht="35.25" customHeight="1" x14ac:dyDescent="0.2">
      <c r="A156" s="26" t="s">
        <v>75</v>
      </c>
      <c r="B156" s="61">
        <v>953</v>
      </c>
      <c r="C156" s="62"/>
      <c r="D156" s="62" t="s">
        <v>169</v>
      </c>
      <c r="E156" s="60">
        <v>50</v>
      </c>
      <c r="F156" s="60">
        <v>50</v>
      </c>
      <c r="G156" s="60">
        <v>50</v>
      </c>
    </row>
    <row r="157" spans="1:7" ht="29.25" customHeight="1" x14ac:dyDescent="0.2">
      <c r="A157" s="43" t="s">
        <v>136</v>
      </c>
      <c r="B157" s="14">
        <v>951</v>
      </c>
      <c r="C157" s="9"/>
      <c r="D157" s="9" t="s">
        <v>116</v>
      </c>
      <c r="E157" s="53">
        <f t="shared" ref="E157:G157" si="19">E158</f>
        <v>7404.6453600000004</v>
      </c>
      <c r="F157" s="53">
        <f t="shared" si="19"/>
        <v>500</v>
      </c>
      <c r="G157" s="53">
        <f t="shared" si="19"/>
        <v>100</v>
      </c>
    </row>
    <row r="158" spans="1:7" ht="17.25" customHeight="1" x14ac:dyDescent="0.2">
      <c r="A158" s="63" t="s">
        <v>14</v>
      </c>
      <c r="B158" s="40">
        <v>951</v>
      </c>
      <c r="C158" s="41"/>
      <c r="D158" s="41" t="s">
        <v>116</v>
      </c>
      <c r="E158" s="58">
        <f>E159+E160</f>
        <v>7404.6453600000004</v>
      </c>
      <c r="F158" s="58">
        <f t="shared" ref="F158:G158" si="20">F159+F160</f>
        <v>500</v>
      </c>
      <c r="G158" s="58">
        <f t="shared" si="20"/>
        <v>100</v>
      </c>
    </row>
    <row r="159" spans="1:7" ht="33" customHeight="1" x14ac:dyDescent="0.2">
      <c r="A159" s="21" t="s">
        <v>117</v>
      </c>
      <c r="B159" s="61">
        <v>951</v>
      </c>
      <c r="C159" s="62"/>
      <c r="D159" s="62">
        <v>2400011610</v>
      </c>
      <c r="E159" s="95">
        <v>5915.0958700000001</v>
      </c>
      <c r="F159" s="60">
        <v>500</v>
      </c>
      <c r="G159" s="60">
        <v>100</v>
      </c>
    </row>
    <row r="160" spans="1:7" ht="54" customHeight="1" x14ac:dyDescent="0.2">
      <c r="A160" s="21" t="s">
        <v>322</v>
      </c>
      <c r="B160" s="61">
        <v>951</v>
      </c>
      <c r="C160" s="62"/>
      <c r="D160" s="62" t="s">
        <v>321</v>
      </c>
      <c r="E160" s="95">
        <v>1489.5494900000001</v>
      </c>
      <c r="F160" s="60">
        <v>0</v>
      </c>
      <c r="G160" s="60">
        <v>0</v>
      </c>
    </row>
    <row r="161" spans="1:7" ht="17.25" customHeight="1" x14ac:dyDescent="0.2">
      <c r="A161" s="43" t="s">
        <v>137</v>
      </c>
      <c r="B161" s="14">
        <v>951</v>
      </c>
      <c r="C161" s="9"/>
      <c r="D161" s="9" t="s">
        <v>118</v>
      </c>
      <c r="E161" s="53">
        <f t="shared" ref="E161:G162" si="21">E162</f>
        <v>30</v>
      </c>
      <c r="F161" s="53">
        <f t="shared" si="21"/>
        <v>30</v>
      </c>
      <c r="G161" s="53">
        <f t="shared" si="21"/>
        <v>30</v>
      </c>
    </row>
    <row r="162" spans="1:7" ht="17.25" customHeight="1" x14ac:dyDescent="0.2">
      <c r="A162" s="63" t="s">
        <v>14</v>
      </c>
      <c r="B162" s="40">
        <v>951</v>
      </c>
      <c r="C162" s="41"/>
      <c r="D162" s="41" t="s">
        <v>118</v>
      </c>
      <c r="E162" s="58">
        <f t="shared" si="21"/>
        <v>30</v>
      </c>
      <c r="F162" s="58">
        <f t="shared" si="21"/>
        <v>30</v>
      </c>
      <c r="G162" s="58">
        <f t="shared" si="21"/>
        <v>30</v>
      </c>
    </row>
    <row r="163" spans="1:7" ht="36.75" customHeight="1" x14ac:dyDescent="0.2">
      <c r="A163" s="21" t="s">
        <v>117</v>
      </c>
      <c r="B163" s="61">
        <v>951</v>
      </c>
      <c r="C163" s="62"/>
      <c r="D163" s="62" t="s">
        <v>170</v>
      </c>
      <c r="E163" s="60">
        <v>30</v>
      </c>
      <c r="F163" s="60">
        <v>30</v>
      </c>
      <c r="G163" s="60">
        <v>30</v>
      </c>
    </row>
    <row r="164" spans="1:7" ht="17.25" customHeight="1" x14ac:dyDescent="0.2">
      <c r="A164" s="43" t="s">
        <v>138</v>
      </c>
      <c r="B164" s="14">
        <v>951</v>
      </c>
      <c r="C164" s="9"/>
      <c r="D164" s="9" t="s">
        <v>119</v>
      </c>
      <c r="E164" s="74">
        <f>E165</f>
        <v>48331.419099999999</v>
      </c>
      <c r="F164" s="74">
        <f>F165</f>
        <v>31335.895</v>
      </c>
      <c r="G164" s="74">
        <f>G165</f>
        <v>31335.895</v>
      </c>
    </row>
    <row r="165" spans="1:7" ht="17.25" customHeight="1" x14ac:dyDescent="0.2">
      <c r="A165" s="63" t="s">
        <v>14</v>
      </c>
      <c r="B165" s="40">
        <v>951</v>
      </c>
      <c r="C165" s="41"/>
      <c r="D165" s="41" t="s">
        <v>119</v>
      </c>
      <c r="E165" s="58">
        <f>E166+E167+E168</f>
        <v>48331.419099999999</v>
      </c>
      <c r="F165" s="58">
        <f>F166+F167+F168</f>
        <v>31335.895</v>
      </c>
      <c r="G165" s="58">
        <f>G166+G167+G168</f>
        <v>31335.895</v>
      </c>
    </row>
    <row r="166" spans="1:7" ht="38.25" customHeight="1" x14ac:dyDescent="0.2">
      <c r="A166" s="21" t="s">
        <v>117</v>
      </c>
      <c r="B166" s="61">
        <v>951</v>
      </c>
      <c r="C166" s="62"/>
      <c r="D166" s="62" t="s">
        <v>171</v>
      </c>
      <c r="E166" s="60">
        <v>11663.310149999999</v>
      </c>
      <c r="F166" s="60">
        <v>150</v>
      </c>
      <c r="G166" s="60">
        <v>150</v>
      </c>
    </row>
    <row r="167" spans="1:7" ht="51.75" customHeight="1" x14ac:dyDescent="0.2">
      <c r="A167" s="21" t="s">
        <v>248</v>
      </c>
      <c r="B167" s="61">
        <v>951</v>
      </c>
      <c r="C167" s="62"/>
      <c r="D167" s="62" t="s">
        <v>249</v>
      </c>
      <c r="E167" s="60">
        <v>0</v>
      </c>
      <c r="F167" s="60">
        <v>13416.48</v>
      </c>
      <c r="G167" s="60">
        <v>13416.48</v>
      </c>
    </row>
    <row r="168" spans="1:7" ht="68.25" customHeight="1" x14ac:dyDescent="0.2">
      <c r="A168" s="21" t="s">
        <v>250</v>
      </c>
      <c r="B168" s="61">
        <v>951</v>
      </c>
      <c r="C168" s="62"/>
      <c r="D168" s="62" t="s">
        <v>193</v>
      </c>
      <c r="E168" s="60">
        <v>36668.108950000002</v>
      </c>
      <c r="F168" s="60">
        <v>17769.415000000001</v>
      </c>
      <c r="G168" s="60">
        <v>17769.415000000001</v>
      </c>
    </row>
    <row r="169" spans="1:7" ht="17.25" customHeight="1" x14ac:dyDescent="0.2">
      <c r="A169" s="37" t="s">
        <v>20</v>
      </c>
      <c r="B169" s="35" t="s">
        <v>2</v>
      </c>
      <c r="C169" s="68"/>
      <c r="D169" s="68" t="s">
        <v>110</v>
      </c>
      <c r="E169" s="77">
        <f>E170+E222</f>
        <v>315459.94741000002</v>
      </c>
      <c r="F169" s="77">
        <f>F170+F222</f>
        <v>212017.02680000002</v>
      </c>
      <c r="G169" s="77">
        <f>G170+G222</f>
        <v>212581.94323999999</v>
      </c>
    </row>
    <row r="170" spans="1:7" ht="17.25" customHeight="1" x14ac:dyDescent="0.2">
      <c r="A170" s="63" t="s">
        <v>14</v>
      </c>
      <c r="B170" s="64">
        <v>951</v>
      </c>
      <c r="C170" s="65"/>
      <c r="D170" s="64" t="s">
        <v>176</v>
      </c>
      <c r="E170" s="54">
        <f>E171+E172+E176+E180+E184+E185+E208+E211+E215+E217+E205+E178+E183+E195+E199+E213+E219+E201+E203+E197</f>
        <v>310975.60041000001</v>
      </c>
      <c r="F170" s="54">
        <f t="shared" ref="F170:G170" si="22">F171+F172+F176+F180+F184+F185+F208+F211+F215+F217+F205+F178+F183+F195+F199+F213+F219+F201+F203</f>
        <v>206038.81880000001</v>
      </c>
      <c r="G170" s="54">
        <f t="shared" si="22"/>
        <v>206366.11523999998</v>
      </c>
    </row>
    <row r="171" spans="1:7" ht="18.75" customHeight="1" x14ac:dyDescent="0.2">
      <c r="A171" s="8" t="s">
        <v>21</v>
      </c>
      <c r="B171" s="14">
        <v>951</v>
      </c>
      <c r="C171" s="9"/>
      <c r="D171" s="9" t="s">
        <v>196</v>
      </c>
      <c r="E171" s="10">
        <v>4137.6000000000004</v>
      </c>
      <c r="F171" s="10">
        <v>4131.6000000000004</v>
      </c>
      <c r="G171" s="10">
        <v>4131.6000000000004</v>
      </c>
    </row>
    <row r="172" spans="1:7" ht="18.75" customHeight="1" x14ac:dyDescent="0.2">
      <c r="A172" s="8" t="s">
        <v>4</v>
      </c>
      <c r="B172" s="14">
        <v>951</v>
      </c>
      <c r="C172" s="9"/>
      <c r="D172" s="9" t="s">
        <v>176</v>
      </c>
      <c r="E172" s="53">
        <f>E173+E175+E174</f>
        <v>6823.7987200000007</v>
      </c>
      <c r="F172" s="53">
        <f>F173+F175+F174</f>
        <v>7183</v>
      </c>
      <c r="G172" s="53">
        <f>G173+G175+G174</f>
        <v>7183</v>
      </c>
    </row>
    <row r="173" spans="1:7" ht="18.75" customHeight="1" x14ac:dyDescent="0.2">
      <c r="A173" s="38" t="s">
        <v>67</v>
      </c>
      <c r="B173" s="39">
        <v>951</v>
      </c>
      <c r="C173" s="23"/>
      <c r="D173" s="23" t="s">
        <v>175</v>
      </c>
      <c r="E173" s="52">
        <v>3270.7157200000001</v>
      </c>
      <c r="F173" s="52">
        <v>3990</v>
      </c>
      <c r="G173" s="52">
        <v>3990</v>
      </c>
    </row>
    <row r="174" spans="1:7" ht="18.75" customHeight="1" x14ac:dyDescent="0.2">
      <c r="A174" s="21" t="s">
        <v>210</v>
      </c>
      <c r="B174" s="22">
        <v>951</v>
      </c>
      <c r="C174" s="23"/>
      <c r="D174" s="23" t="s">
        <v>211</v>
      </c>
      <c r="E174" s="52">
        <v>2977.0830000000001</v>
      </c>
      <c r="F174" s="52">
        <v>2617</v>
      </c>
      <c r="G174" s="52">
        <v>2617</v>
      </c>
    </row>
    <row r="175" spans="1:7" ht="18.75" customHeight="1" x14ac:dyDescent="0.2">
      <c r="A175" s="21" t="s">
        <v>68</v>
      </c>
      <c r="B175" s="22">
        <v>951</v>
      </c>
      <c r="C175" s="23"/>
      <c r="D175" s="23" t="s">
        <v>177</v>
      </c>
      <c r="E175" s="52">
        <v>576</v>
      </c>
      <c r="F175" s="52">
        <v>576</v>
      </c>
      <c r="G175" s="52">
        <v>576</v>
      </c>
    </row>
    <row r="176" spans="1:7" ht="20.25" customHeight="1" outlineLevel="3" x14ac:dyDescent="0.2">
      <c r="A176" s="8" t="s">
        <v>5</v>
      </c>
      <c r="B176" s="14">
        <v>951</v>
      </c>
      <c r="C176" s="9"/>
      <c r="D176" s="9" t="s">
        <v>176</v>
      </c>
      <c r="E176" s="74">
        <f>E177</f>
        <v>15303.14913</v>
      </c>
      <c r="F176" s="74">
        <f>F177</f>
        <v>14051.03</v>
      </c>
      <c r="G176" s="74">
        <f>G177</f>
        <v>14051.01</v>
      </c>
    </row>
    <row r="177" spans="1:7" ht="18.75" customHeight="1" outlineLevel="6" x14ac:dyDescent="0.2">
      <c r="A177" s="38" t="s">
        <v>65</v>
      </c>
      <c r="B177" s="22">
        <v>951</v>
      </c>
      <c r="C177" s="23"/>
      <c r="D177" s="23" t="s">
        <v>172</v>
      </c>
      <c r="E177" s="52">
        <v>15303.14913</v>
      </c>
      <c r="F177" s="52">
        <v>14051.03</v>
      </c>
      <c r="G177" s="52">
        <v>14051.01</v>
      </c>
    </row>
    <row r="178" spans="1:7" ht="19.5" customHeight="1" outlineLevel="6" x14ac:dyDescent="0.2">
      <c r="A178" s="8" t="s">
        <v>61</v>
      </c>
      <c r="B178" s="14">
        <v>951</v>
      </c>
      <c r="C178" s="9"/>
      <c r="D178" s="9" t="s">
        <v>176</v>
      </c>
      <c r="E178" s="86">
        <f>E179</f>
        <v>5.3019999999999996</v>
      </c>
      <c r="F178" s="86">
        <f>F179</f>
        <v>5.5640000000000001</v>
      </c>
      <c r="G178" s="86">
        <f>G179</f>
        <v>4.9550000000000001</v>
      </c>
    </row>
    <row r="179" spans="1:7" ht="19.5" customHeight="1" outlineLevel="6" x14ac:dyDescent="0.2">
      <c r="A179" s="21" t="s">
        <v>62</v>
      </c>
      <c r="B179" s="22">
        <v>951</v>
      </c>
      <c r="C179" s="23"/>
      <c r="D179" s="23" t="s">
        <v>197</v>
      </c>
      <c r="E179" s="78">
        <v>5.3019999999999996</v>
      </c>
      <c r="F179" s="78">
        <v>5.5640000000000001</v>
      </c>
      <c r="G179" s="78">
        <v>4.9550000000000001</v>
      </c>
    </row>
    <row r="180" spans="1:7" ht="21" customHeight="1" outlineLevel="6" x14ac:dyDescent="0.2">
      <c r="A180" s="8" t="s">
        <v>6</v>
      </c>
      <c r="B180" s="14">
        <v>951</v>
      </c>
      <c r="C180" s="9"/>
      <c r="D180" s="9" t="s">
        <v>176</v>
      </c>
      <c r="E180" s="10">
        <f>E181+E182</f>
        <v>13508.28</v>
      </c>
      <c r="F180" s="10">
        <f>F181+F182</f>
        <v>14386.34</v>
      </c>
      <c r="G180" s="10">
        <f>G181+G182</f>
        <v>14386.34</v>
      </c>
    </row>
    <row r="181" spans="1:7" ht="37.5" customHeight="1" outlineLevel="3" x14ac:dyDescent="0.2">
      <c r="A181" s="38" t="s">
        <v>66</v>
      </c>
      <c r="B181" s="22">
        <v>951</v>
      </c>
      <c r="C181" s="23"/>
      <c r="D181" s="23" t="s">
        <v>175</v>
      </c>
      <c r="E181" s="25">
        <v>9475.84</v>
      </c>
      <c r="F181" s="25">
        <v>10353.9</v>
      </c>
      <c r="G181" s="25">
        <v>10353.9</v>
      </c>
    </row>
    <row r="182" spans="1:7" ht="37.5" customHeight="1" outlineLevel="3" x14ac:dyDescent="0.2">
      <c r="A182" s="38" t="s">
        <v>255</v>
      </c>
      <c r="B182" s="61">
        <v>951</v>
      </c>
      <c r="C182" s="62"/>
      <c r="D182" s="23" t="s">
        <v>252</v>
      </c>
      <c r="E182" s="60">
        <v>4032.44</v>
      </c>
      <c r="F182" s="60">
        <v>4032.44</v>
      </c>
      <c r="G182" s="60">
        <v>4032.44</v>
      </c>
    </row>
    <row r="183" spans="1:7" ht="18.75" customHeight="1" outlineLevel="3" x14ac:dyDescent="0.2">
      <c r="A183" s="56" t="s">
        <v>70</v>
      </c>
      <c r="B183" s="14">
        <v>951</v>
      </c>
      <c r="C183" s="9"/>
      <c r="D183" s="9" t="s">
        <v>174</v>
      </c>
      <c r="E183" s="10">
        <v>0</v>
      </c>
      <c r="F183" s="10">
        <v>0</v>
      </c>
      <c r="G183" s="10">
        <v>0</v>
      </c>
    </row>
    <row r="184" spans="1:7" ht="33" customHeight="1" outlineLevel="3" x14ac:dyDescent="0.2">
      <c r="A184" s="8" t="s">
        <v>22</v>
      </c>
      <c r="B184" s="14">
        <v>951</v>
      </c>
      <c r="C184" s="9"/>
      <c r="D184" s="9" t="s">
        <v>173</v>
      </c>
      <c r="E184" s="10">
        <v>20000</v>
      </c>
      <c r="F184" s="10">
        <v>1000</v>
      </c>
      <c r="G184" s="10">
        <v>1000</v>
      </c>
    </row>
    <row r="185" spans="1:7" ht="20.25" customHeight="1" outlineLevel="5" x14ac:dyDescent="0.2">
      <c r="A185" s="8" t="s">
        <v>7</v>
      </c>
      <c r="B185" s="14">
        <v>951</v>
      </c>
      <c r="C185" s="9"/>
      <c r="D185" s="9" t="s">
        <v>176</v>
      </c>
      <c r="E185" s="74">
        <f>SUM(E186:E194)</f>
        <v>108784.05438999999</v>
      </c>
      <c r="F185" s="74">
        <f>SUM(F186:F194)</f>
        <v>88068.584789999994</v>
      </c>
      <c r="G185" s="74">
        <f>SUM(G186:G194)</f>
        <v>88001.527789999993</v>
      </c>
    </row>
    <row r="186" spans="1:7" ht="15.75" outlineLevel="4" x14ac:dyDescent="0.2">
      <c r="A186" s="21" t="s">
        <v>8</v>
      </c>
      <c r="B186" s="22">
        <v>951</v>
      </c>
      <c r="C186" s="23"/>
      <c r="D186" s="23" t="s">
        <v>178</v>
      </c>
      <c r="E186" s="88">
        <v>1863.2769999999998</v>
      </c>
      <c r="F186" s="88">
        <v>1863.2769999999998</v>
      </c>
      <c r="G186" s="88">
        <v>1863.2769999999998</v>
      </c>
    </row>
    <row r="187" spans="1:7" ht="31.5" outlineLevel="4" x14ac:dyDescent="0.2">
      <c r="A187" s="38" t="s">
        <v>66</v>
      </c>
      <c r="B187" s="22">
        <v>951</v>
      </c>
      <c r="C187" s="23"/>
      <c r="D187" s="23" t="s">
        <v>175</v>
      </c>
      <c r="E187" s="88">
        <v>50567.378510000002</v>
      </c>
      <c r="F187" s="88">
        <v>41634.25</v>
      </c>
      <c r="G187" s="88">
        <v>41434.25</v>
      </c>
    </row>
    <row r="188" spans="1:7" ht="31.5" outlineLevel="5" x14ac:dyDescent="0.2">
      <c r="A188" s="21" t="s">
        <v>23</v>
      </c>
      <c r="B188" s="22">
        <v>951</v>
      </c>
      <c r="C188" s="23"/>
      <c r="D188" s="23">
        <v>9999910690</v>
      </c>
      <c r="E188" s="79">
        <v>50232.38637</v>
      </c>
      <c r="F188" s="79">
        <v>40000.004000000001</v>
      </c>
      <c r="G188" s="79">
        <v>40000</v>
      </c>
    </row>
    <row r="189" spans="1:7" ht="19.5" customHeight="1" outlineLevel="5" x14ac:dyDescent="0.2">
      <c r="A189" s="21" t="s">
        <v>199</v>
      </c>
      <c r="B189" s="22">
        <v>951</v>
      </c>
      <c r="C189" s="23"/>
      <c r="D189" s="23" t="s">
        <v>200</v>
      </c>
      <c r="E189" s="25">
        <v>726.88444000000004</v>
      </c>
      <c r="F189" s="25">
        <v>0</v>
      </c>
      <c r="G189" s="25">
        <v>0</v>
      </c>
    </row>
    <row r="190" spans="1:7" ht="19.5" customHeight="1" outlineLevel="4" x14ac:dyDescent="0.2">
      <c r="A190" s="26" t="s">
        <v>24</v>
      </c>
      <c r="B190" s="22">
        <v>951</v>
      </c>
      <c r="C190" s="23"/>
      <c r="D190" s="23" t="s">
        <v>179</v>
      </c>
      <c r="E190" s="87">
        <v>1345.328</v>
      </c>
      <c r="F190" s="87">
        <v>1490.7</v>
      </c>
      <c r="G190" s="87">
        <v>1551.77</v>
      </c>
    </row>
    <row r="191" spans="1:7" ht="19.5" customHeight="1" outlineLevel="4" x14ac:dyDescent="0.2">
      <c r="A191" s="26" t="s">
        <v>25</v>
      </c>
      <c r="B191" s="22">
        <v>951</v>
      </c>
      <c r="C191" s="23"/>
      <c r="D191" s="23" t="s">
        <v>180</v>
      </c>
      <c r="E191" s="57">
        <v>888.62800000000004</v>
      </c>
      <c r="F191" s="57">
        <v>905.39</v>
      </c>
      <c r="G191" s="57">
        <v>939.00599999999997</v>
      </c>
    </row>
    <row r="192" spans="1:7" ht="31.5" outlineLevel="5" x14ac:dyDescent="0.2">
      <c r="A192" s="26" t="s">
        <v>26</v>
      </c>
      <c r="B192" s="22">
        <v>951</v>
      </c>
      <c r="C192" s="23"/>
      <c r="D192" s="23" t="s">
        <v>181</v>
      </c>
      <c r="E192" s="57">
        <v>1085.652</v>
      </c>
      <c r="F192" s="57">
        <v>992.59899999999993</v>
      </c>
      <c r="G192" s="57">
        <v>1030.8600000000001</v>
      </c>
    </row>
    <row r="193" spans="1:7" ht="47.25" outlineLevel="5" x14ac:dyDescent="0.2">
      <c r="A193" s="26" t="s">
        <v>254</v>
      </c>
      <c r="B193" s="22">
        <v>951</v>
      </c>
      <c r="C193" s="23"/>
      <c r="D193" s="23" t="s">
        <v>253</v>
      </c>
      <c r="E193" s="57">
        <v>453.86</v>
      </c>
      <c r="F193" s="57">
        <v>441.97300000000001</v>
      </c>
      <c r="G193" s="57">
        <v>441.97300000000001</v>
      </c>
    </row>
    <row r="194" spans="1:7" ht="63" outlineLevel="6" x14ac:dyDescent="0.2">
      <c r="A194" s="26" t="s">
        <v>150</v>
      </c>
      <c r="B194" s="22">
        <v>951</v>
      </c>
      <c r="C194" s="23"/>
      <c r="D194" s="23" t="s">
        <v>182</v>
      </c>
      <c r="E194" s="88">
        <v>1620.6600699999999</v>
      </c>
      <c r="F194" s="57">
        <v>740.39179000000001</v>
      </c>
      <c r="G194" s="57">
        <v>740.39179000000001</v>
      </c>
    </row>
    <row r="195" spans="1:7" ht="18" customHeight="1" outlineLevel="6" x14ac:dyDescent="0.2">
      <c r="A195" s="8" t="s">
        <v>71</v>
      </c>
      <c r="B195" s="14">
        <v>951</v>
      </c>
      <c r="C195" s="9"/>
      <c r="D195" s="9" t="s">
        <v>176</v>
      </c>
      <c r="E195" s="53">
        <f>E196</f>
        <v>1479.17443</v>
      </c>
      <c r="F195" s="53">
        <f>F196</f>
        <v>1479.17443</v>
      </c>
      <c r="G195" s="53">
        <f>G196</f>
        <v>1479.17443</v>
      </c>
    </row>
    <row r="196" spans="1:7" ht="33.75" customHeight="1" outlineLevel="4" x14ac:dyDescent="0.2">
      <c r="A196" s="21" t="s">
        <v>72</v>
      </c>
      <c r="B196" s="22">
        <v>951</v>
      </c>
      <c r="C196" s="23"/>
      <c r="D196" s="23" t="s">
        <v>183</v>
      </c>
      <c r="E196" s="52">
        <v>1479.17443</v>
      </c>
      <c r="F196" s="52">
        <v>1479.17443</v>
      </c>
      <c r="G196" s="52">
        <v>1479.17443</v>
      </c>
    </row>
    <row r="197" spans="1:7" ht="33.75" customHeight="1" outlineLevel="4" x14ac:dyDescent="0.2">
      <c r="A197" s="27" t="s">
        <v>333</v>
      </c>
      <c r="B197" s="14">
        <v>951</v>
      </c>
      <c r="C197" s="9"/>
      <c r="D197" s="9" t="s">
        <v>176</v>
      </c>
      <c r="E197" s="53">
        <f>E198</f>
        <v>47674.571909999999</v>
      </c>
      <c r="F197" s="53">
        <f>F198</f>
        <v>0</v>
      </c>
      <c r="G197" s="53">
        <f>G198</f>
        <v>0</v>
      </c>
    </row>
    <row r="198" spans="1:7" ht="33.75" customHeight="1" outlineLevel="4" x14ac:dyDescent="0.2">
      <c r="A198" s="21" t="s">
        <v>328</v>
      </c>
      <c r="B198" s="22">
        <v>951</v>
      </c>
      <c r="C198" s="23"/>
      <c r="D198" s="23" t="s">
        <v>329</v>
      </c>
      <c r="E198" s="52">
        <v>47674.571909999999</v>
      </c>
      <c r="F198" s="52"/>
      <c r="G198" s="52"/>
    </row>
    <row r="199" spans="1:7" ht="21.75" customHeight="1" outlineLevel="6" x14ac:dyDescent="0.2">
      <c r="A199" s="27" t="s">
        <v>140</v>
      </c>
      <c r="B199" s="14">
        <v>951</v>
      </c>
      <c r="C199" s="9"/>
      <c r="D199" s="9" t="s">
        <v>176</v>
      </c>
      <c r="E199" s="53">
        <f>E200</f>
        <v>3.3870800000000001</v>
      </c>
      <c r="F199" s="53">
        <f>F200</f>
        <v>3.3870800000000001</v>
      </c>
      <c r="G199" s="53">
        <f>G200</f>
        <v>3.3870800000000001</v>
      </c>
    </row>
    <row r="200" spans="1:7" ht="63" outlineLevel="6" x14ac:dyDescent="0.2">
      <c r="A200" s="21" t="s">
        <v>141</v>
      </c>
      <c r="B200" s="22">
        <v>951</v>
      </c>
      <c r="C200" s="23"/>
      <c r="D200" s="23" t="s">
        <v>184</v>
      </c>
      <c r="E200" s="52">
        <v>3.3870800000000001</v>
      </c>
      <c r="F200" s="52">
        <v>3.3870800000000001</v>
      </c>
      <c r="G200" s="52">
        <v>3.3870800000000001</v>
      </c>
    </row>
    <row r="201" spans="1:7" ht="15.75" outlineLevel="6" x14ac:dyDescent="0.2">
      <c r="A201" s="8" t="s">
        <v>327</v>
      </c>
      <c r="B201" s="14">
        <v>951</v>
      </c>
      <c r="C201" s="9"/>
      <c r="D201" s="9" t="s">
        <v>176</v>
      </c>
      <c r="E201" s="53">
        <f>E202</f>
        <v>9600</v>
      </c>
      <c r="F201" s="53">
        <f>F202</f>
        <v>0</v>
      </c>
      <c r="G201" s="53">
        <f>G202</f>
        <v>0</v>
      </c>
    </row>
    <row r="202" spans="1:7" ht="47.25" outlineLevel="6" x14ac:dyDescent="0.2">
      <c r="A202" s="21" t="s">
        <v>328</v>
      </c>
      <c r="B202" s="22">
        <v>951</v>
      </c>
      <c r="C202" s="23"/>
      <c r="D202" s="23" t="s">
        <v>329</v>
      </c>
      <c r="E202" s="52">
        <v>9600</v>
      </c>
      <c r="F202" s="52">
        <v>0</v>
      </c>
      <c r="G202" s="52">
        <v>0</v>
      </c>
    </row>
    <row r="203" spans="1:7" ht="15.75" outlineLevel="6" x14ac:dyDescent="0.2">
      <c r="A203" s="27" t="s">
        <v>330</v>
      </c>
      <c r="B203" s="14">
        <v>951</v>
      </c>
      <c r="C203" s="9"/>
      <c r="D203" s="9" t="s">
        <v>176</v>
      </c>
      <c r="E203" s="53">
        <f>E204</f>
        <v>291</v>
      </c>
      <c r="F203" s="53">
        <f>F204</f>
        <v>0</v>
      </c>
      <c r="G203" s="53">
        <f>G204</f>
        <v>0</v>
      </c>
    </row>
    <row r="204" spans="1:7" ht="47.25" outlineLevel="6" x14ac:dyDescent="0.2">
      <c r="A204" s="21" t="s">
        <v>328</v>
      </c>
      <c r="B204" s="22">
        <v>951</v>
      </c>
      <c r="C204" s="23"/>
      <c r="D204" s="23" t="s">
        <v>329</v>
      </c>
      <c r="E204" s="52">
        <v>291</v>
      </c>
      <c r="F204" s="52">
        <v>0</v>
      </c>
      <c r="G204" s="52">
        <v>0</v>
      </c>
    </row>
    <row r="205" spans="1:7" ht="15.75" outlineLevel="6" x14ac:dyDescent="0.2">
      <c r="A205" s="8" t="s">
        <v>54</v>
      </c>
      <c r="B205" s="14">
        <v>951</v>
      </c>
      <c r="C205" s="9"/>
      <c r="D205" s="9" t="s">
        <v>176</v>
      </c>
      <c r="E205" s="53">
        <f>E206+E207</f>
        <v>1201.19733</v>
      </c>
      <c r="F205" s="53">
        <f>F206+F207</f>
        <v>1201.2378799999999</v>
      </c>
      <c r="G205" s="53">
        <f>G206+G207</f>
        <v>1201.2873999999999</v>
      </c>
    </row>
    <row r="206" spans="1:7" ht="47.25" outlineLevel="6" x14ac:dyDescent="0.2">
      <c r="A206" s="26" t="s">
        <v>55</v>
      </c>
      <c r="B206" s="22">
        <v>951</v>
      </c>
      <c r="C206" s="23"/>
      <c r="D206" s="23" t="s">
        <v>185</v>
      </c>
      <c r="E206" s="79">
        <v>1.19733</v>
      </c>
      <c r="F206" s="79">
        <v>1.2378800000000001</v>
      </c>
      <c r="G206" s="79">
        <v>1.2873999999999999</v>
      </c>
    </row>
    <row r="207" spans="1:7" ht="22.5" customHeight="1" outlineLevel="5" x14ac:dyDescent="0.2">
      <c r="A207" s="21" t="s">
        <v>73</v>
      </c>
      <c r="B207" s="22">
        <v>951</v>
      </c>
      <c r="C207" s="23"/>
      <c r="D207" s="23" t="s">
        <v>186</v>
      </c>
      <c r="E207" s="52">
        <v>1200</v>
      </c>
      <c r="F207" s="52">
        <v>1200</v>
      </c>
      <c r="G207" s="52">
        <v>1200</v>
      </c>
    </row>
    <row r="208" spans="1:7" ht="20.25" customHeight="1" outlineLevel="5" x14ac:dyDescent="0.2">
      <c r="A208" s="8" t="s">
        <v>9</v>
      </c>
      <c r="B208" s="14">
        <v>951</v>
      </c>
      <c r="C208" s="9"/>
      <c r="D208" s="9" t="s">
        <v>176</v>
      </c>
      <c r="E208" s="53">
        <f>E209+E210</f>
        <v>7150.4159999999993</v>
      </c>
      <c r="F208" s="53">
        <f>F209+F210</f>
        <v>6404.8119999999999</v>
      </c>
      <c r="G208" s="53">
        <f>G209+G210</f>
        <v>6522.8289999999997</v>
      </c>
    </row>
    <row r="209" spans="1:7" ht="20.25" customHeight="1" outlineLevel="5" x14ac:dyDescent="0.2">
      <c r="A209" s="38" t="s">
        <v>65</v>
      </c>
      <c r="B209" s="39">
        <v>951</v>
      </c>
      <c r="C209" s="23"/>
      <c r="D209" s="23" t="s">
        <v>175</v>
      </c>
      <c r="E209" s="25">
        <v>4022.45</v>
      </c>
      <c r="F209" s="25">
        <v>3218</v>
      </c>
      <c r="G209" s="25">
        <v>3218</v>
      </c>
    </row>
    <row r="210" spans="1:7" ht="45.75" customHeight="1" outlineLevel="5" x14ac:dyDescent="0.2">
      <c r="A210" s="38" t="s">
        <v>187</v>
      </c>
      <c r="B210" s="39">
        <v>951</v>
      </c>
      <c r="C210" s="23"/>
      <c r="D210" s="23" t="s">
        <v>188</v>
      </c>
      <c r="E210" s="52">
        <v>3127.9659999999999</v>
      </c>
      <c r="F210" s="52">
        <v>3186.8119999999999</v>
      </c>
      <c r="G210" s="52">
        <v>3304.8289999999997</v>
      </c>
    </row>
    <row r="211" spans="1:7" ht="20.25" customHeight="1" outlineLevel="5" x14ac:dyDescent="0.2">
      <c r="A211" s="8" t="s">
        <v>10</v>
      </c>
      <c r="B211" s="14">
        <v>951</v>
      </c>
      <c r="C211" s="9"/>
      <c r="D211" s="9" t="s">
        <v>176</v>
      </c>
      <c r="E211" s="10">
        <f>E212</f>
        <v>856</v>
      </c>
      <c r="F211" s="10">
        <f>F212</f>
        <v>560</v>
      </c>
      <c r="G211" s="10">
        <f>G212</f>
        <v>560</v>
      </c>
    </row>
    <row r="212" spans="1:7" ht="37.5" customHeight="1" outlineLevel="5" x14ac:dyDescent="0.2">
      <c r="A212" s="21" t="s">
        <v>36</v>
      </c>
      <c r="B212" s="22">
        <v>951</v>
      </c>
      <c r="C212" s="23"/>
      <c r="D212" s="23" t="s">
        <v>112</v>
      </c>
      <c r="E212" s="25">
        <v>856</v>
      </c>
      <c r="F212" s="25">
        <v>560</v>
      </c>
      <c r="G212" s="25">
        <v>560</v>
      </c>
    </row>
    <row r="213" spans="1:7" ht="15.75" outlineLevel="6" x14ac:dyDescent="0.2">
      <c r="A213" s="8" t="s">
        <v>11</v>
      </c>
      <c r="B213" s="14">
        <v>951</v>
      </c>
      <c r="C213" s="9"/>
      <c r="D213" s="9" t="s">
        <v>176</v>
      </c>
      <c r="E213" s="10">
        <f>E214</f>
        <v>36843.023419999998</v>
      </c>
      <c r="F213" s="10">
        <f>F214</f>
        <v>32149.446619999999</v>
      </c>
      <c r="G213" s="10">
        <f>G214</f>
        <v>33169.63854</v>
      </c>
    </row>
    <row r="214" spans="1:7" ht="63" outlineLevel="6" x14ac:dyDescent="0.2">
      <c r="A214" s="21" t="s">
        <v>194</v>
      </c>
      <c r="B214" s="22">
        <v>951</v>
      </c>
      <c r="C214" s="23"/>
      <c r="D214" s="23" t="s">
        <v>195</v>
      </c>
      <c r="E214" s="52">
        <v>36843.023419999998</v>
      </c>
      <c r="F214" s="52">
        <v>32149.446619999999</v>
      </c>
      <c r="G214" s="52">
        <v>33169.63854</v>
      </c>
    </row>
    <row r="215" spans="1:7" ht="31.5" outlineLevel="6" x14ac:dyDescent="0.2">
      <c r="A215" s="27" t="s">
        <v>12</v>
      </c>
      <c r="B215" s="14">
        <v>951</v>
      </c>
      <c r="C215" s="9"/>
      <c r="D215" s="9" t="s">
        <v>176</v>
      </c>
      <c r="E215" s="10">
        <f>E216</f>
        <v>5774.5</v>
      </c>
      <c r="F215" s="10">
        <f>F216</f>
        <v>5600</v>
      </c>
      <c r="G215" s="10">
        <f>G216</f>
        <v>5200</v>
      </c>
    </row>
    <row r="216" spans="1:7" ht="31.5" outlineLevel="6" x14ac:dyDescent="0.2">
      <c r="A216" s="26" t="s">
        <v>39</v>
      </c>
      <c r="B216" s="22">
        <v>951</v>
      </c>
      <c r="C216" s="23"/>
      <c r="D216" s="23" t="s">
        <v>189</v>
      </c>
      <c r="E216" s="25">
        <v>5774.5</v>
      </c>
      <c r="F216" s="25">
        <v>5600</v>
      </c>
      <c r="G216" s="25">
        <v>5200</v>
      </c>
    </row>
    <row r="217" spans="1:7" ht="15.75" outlineLevel="6" x14ac:dyDescent="0.2">
      <c r="A217" s="8" t="s">
        <v>40</v>
      </c>
      <c r="B217" s="14">
        <v>951</v>
      </c>
      <c r="C217" s="9"/>
      <c r="D217" s="9" t="s">
        <v>176</v>
      </c>
      <c r="E217" s="10">
        <f>E218</f>
        <v>0</v>
      </c>
      <c r="F217" s="10">
        <f>F218</f>
        <v>100</v>
      </c>
      <c r="G217" s="10">
        <f>G218</f>
        <v>100</v>
      </c>
    </row>
    <row r="218" spans="1:7" ht="31.5" outlineLevel="6" x14ac:dyDescent="0.2">
      <c r="A218" s="21" t="s">
        <v>41</v>
      </c>
      <c r="B218" s="22">
        <v>951</v>
      </c>
      <c r="C218" s="23"/>
      <c r="D218" s="23" t="s">
        <v>190</v>
      </c>
      <c r="E218" s="25">
        <v>0</v>
      </c>
      <c r="F218" s="25">
        <v>100</v>
      </c>
      <c r="G218" s="25">
        <v>100</v>
      </c>
    </row>
    <row r="219" spans="1:7" ht="38.25" customHeight="1" x14ac:dyDescent="0.2">
      <c r="A219" s="27" t="s">
        <v>17</v>
      </c>
      <c r="B219" s="14">
        <v>951</v>
      </c>
      <c r="C219" s="9"/>
      <c r="D219" s="9" t="s">
        <v>176</v>
      </c>
      <c r="E219" s="10">
        <f>E220+E221</f>
        <v>31540.146000000001</v>
      </c>
      <c r="F219" s="10">
        <f>F220+F221</f>
        <v>29714.642</v>
      </c>
      <c r="G219" s="10">
        <f>G220+G221</f>
        <v>29371.366000000002</v>
      </c>
    </row>
    <row r="220" spans="1:7" ht="38.25" customHeight="1" x14ac:dyDescent="0.2">
      <c r="A220" s="21" t="s">
        <v>42</v>
      </c>
      <c r="B220" s="22">
        <v>951</v>
      </c>
      <c r="C220" s="23"/>
      <c r="D220" s="23">
        <v>9999910650</v>
      </c>
      <c r="E220" s="25">
        <v>10168.780000000001</v>
      </c>
      <c r="F220" s="25">
        <v>8343.2759999999998</v>
      </c>
      <c r="G220" s="25">
        <v>8000</v>
      </c>
    </row>
    <row r="221" spans="1:7" ht="38.25" customHeight="1" x14ac:dyDescent="0.2">
      <c r="A221" s="21" t="s">
        <v>120</v>
      </c>
      <c r="B221" s="22">
        <v>951</v>
      </c>
      <c r="C221" s="23"/>
      <c r="D221" s="23">
        <v>9999993110</v>
      </c>
      <c r="E221" s="25">
        <v>21371.366000000002</v>
      </c>
      <c r="F221" s="25">
        <v>21371.366000000002</v>
      </c>
      <c r="G221" s="25">
        <v>21371.366000000002</v>
      </c>
    </row>
    <row r="222" spans="1:7" ht="25.5" outlineLevel="6" x14ac:dyDescent="0.2">
      <c r="A222" s="63" t="s">
        <v>16</v>
      </c>
      <c r="B222" s="64" t="s">
        <v>15</v>
      </c>
      <c r="C222" s="65"/>
      <c r="D222" s="64" t="s">
        <v>198</v>
      </c>
      <c r="E222" s="66">
        <f t="shared" ref="E222:G223" si="23">E223</f>
        <v>4484.3469999999998</v>
      </c>
      <c r="F222" s="66">
        <f t="shared" si="23"/>
        <v>5978.2079999999996</v>
      </c>
      <c r="G222" s="66">
        <f t="shared" si="23"/>
        <v>6215.8280000000004</v>
      </c>
    </row>
    <row r="223" spans="1:7" ht="22.5" customHeight="1" outlineLevel="6" x14ac:dyDescent="0.2">
      <c r="A223" s="8" t="s">
        <v>11</v>
      </c>
      <c r="B223" s="14">
        <v>953</v>
      </c>
      <c r="C223" s="9"/>
      <c r="D223" s="9" t="s">
        <v>111</v>
      </c>
      <c r="E223" s="53">
        <f t="shared" si="23"/>
        <v>4484.3469999999998</v>
      </c>
      <c r="F223" s="53">
        <f t="shared" si="23"/>
        <v>5978.2079999999996</v>
      </c>
      <c r="G223" s="53">
        <f t="shared" si="23"/>
        <v>6215.8280000000004</v>
      </c>
    </row>
    <row r="224" spans="1:7" ht="33.75" customHeight="1" outlineLevel="6" x14ac:dyDescent="0.2">
      <c r="A224" s="26" t="s">
        <v>51</v>
      </c>
      <c r="B224" s="22">
        <v>953</v>
      </c>
      <c r="C224" s="23"/>
      <c r="D224" s="23" t="s">
        <v>191</v>
      </c>
      <c r="E224" s="52">
        <v>4484.3469999999998</v>
      </c>
      <c r="F224" s="52">
        <v>5978.2079999999996</v>
      </c>
      <c r="G224" s="52">
        <v>6215.8280000000004</v>
      </c>
    </row>
    <row r="225" spans="1:7" ht="18.75" outlineLevel="6" x14ac:dyDescent="0.3">
      <c r="A225" s="18" t="s">
        <v>3</v>
      </c>
      <c r="B225" s="18"/>
      <c r="C225" s="18"/>
      <c r="D225" s="18"/>
      <c r="E225" s="69">
        <f>E13+E169</f>
        <v>1472316.2380900001</v>
      </c>
      <c r="F225" s="69">
        <f>F13+F169</f>
        <v>1197535.5317600002</v>
      </c>
      <c r="G225" s="69">
        <f>G13+G169</f>
        <v>1215773.6106100001</v>
      </c>
    </row>
    <row r="226" spans="1:7" outlineLevel="6" x14ac:dyDescent="0.2">
      <c r="A226" s="1"/>
      <c r="B226" s="17"/>
      <c r="C226" s="1"/>
      <c r="D226" s="1"/>
      <c r="E226" s="1"/>
    </row>
    <row r="227" spans="1:7" outlineLevel="6" x14ac:dyDescent="0.2">
      <c r="A227" s="3"/>
      <c r="B227" s="3"/>
      <c r="C227" s="3"/>
      <c r="D227" s="3"/>
      <c r="E227" s="97">
        <v>1400805.7244900004</v>
      </c>
      <c r="F227" s="97">
        <v>1197535.5317600002</v>
      </c>
      <c r="G227" s="97">
        <v>1215773.6106100001</v>
      </c>
    </row>
    <row r="228" spans="1:7" ht="49.5" customHeight="1" outlineLevel="6" x14ac:dyDescent="0.2">
      <c r="E228" s="70"/>
    </row>
    <row r="229" spans="1:7" x14ac:dyDescent="0.2">
      <c r="E229" s="85">
        <f>E225-E227</f>
        <v>71510.513599999715</v>
      </c>
      <c r="F229" s="85">
        <f>F225-F227</f>
        <v>0</v>
      </c>
      <c r="G229" s="85">
        <f>G225-G227</f>
        <v>0</v>
      </c>
    </row>
  </sheetData>
  <autoFilter ref="A12:E225"/>
  <mergeCells count="8">
    <mergeCell ref="E7:G7"/>
    <mergeCell ref="A10:G10"/>
    <mergeCell ref="A9:G9"/>
    <mergeCell ref="E1:G1"/>
    <mergeCell ref="E2:G2"/>
    <mergeCell ref="E3:G3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2023-11-28T02:00:34Z</dcterms:modified>
</cp:coreProperties>
</file>